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y10\一般財団法人教職員生涯福祉財団 Dropbox\向山佑輝\事業部\ホームページ管理\R8年度更新案件\R8.5\"/>
    </mc:Choice>
  </mc:AlternateContent>
  <xr:revisionPtr revIDLastSave="0" documentId="13_ncr:1_{3A929ACD-06CD-474D-8B42-4CB5D3C3456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事前作成資料１・２" sheetId="2" r:id="rId1"/>
    <sheet name="経済生活設計表" sheetId="1" r:id="rId2"/>
  </sheets>
  <definedNames>
    <definedName name="_xlnm.Print_Area" localSheetId="1">経済生活設計表!$A$1:$AY$43</definedName>
    <definedName name="_xlnm.Print_Area" localSheetId="0">事前作成資料１・２!$B$1:$O$151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L109" i="2"/>
  <c r="L101" i="2"/>
  <c r="J37" i="1" l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I37" i="1"/>
  <c r="H37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X38" i="1" l="1"/>
  <c r="AW38" i="1"/>
  <c r="AV38" i="1"/>
  <c r="AS38" i="1"/>
  <c r="AP38" i="1"/>
  <c r="AF38" i="1"/>
  <c r="AY38" i="1"/>
  <c r="AU38" i="1"/>
  <c r="AT38" i="1"/>
  <c r="AR38" i="1"/>
  <c r="AQ38" i="1"/>
  <c r="AO38" i="1"/>
  <c r="AN38" i="1"/>
  <c r="AM38" i="1"/>
  <c r="AK38" i="1"/>
  <c r="AJ38" i="1"/>
  <c r="AI38" i="1"/>
  <c r="AG38" i="1"/>
  <c r="AH38" i="1"/>
  <c r="AL38" i="1"/>
  <c r="G20" i="1"/>
  <c r="L94" i="2"/>
  <c r="L103" i="2" s="1"/>
  <c r="L111" i="2" s="1"/>
  <c r="G36" i="1"/>
  <c r="G34" i="1"/>
  <c r="G33" i="1"/>
  <c r="G32" i="1"/>
  <c r="G31" i="1"/>
  <c r="G30" i="1"/>
  <c r="G29" i="1"/>
  <c r="G28" i="1"/>
  <c r="G27" i="1"/>
  <c r="B34" i="1"/>
  <c r="G58" i="2"/>
  <c r="G24" i="1"/>
  <c r="G23" i="1"/>
  <c r="B24" i="1"/>
  <c r="G44" i="2"/>
  <c r="G6" i="1"/>
  <c r="G37" i="1" l="1"/>
  <c r="F42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H38" i="1" s="1"/>
  <c r="G26" i="1"/>
  <c r="G4" i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G8" i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G9" i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G10" i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H6" i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X2" i="1"/>
  <c r="AV2" i="1"/>
  <c r="E7" i="1"/>
  <c r="E8" i="1"/>
  <c r="E9" i="1"/>
  <c r="E10" i="1"/>
  <c r="E6" i="1"/>
  <c r="D7" i="1"/>
  <c r="D8" i="1"/>
  <c r="D9" i="1"/>
  <c r="D10" i="1"/>
  <c r="D6" i="1"/>
  <c r="AX1" i="1"/>
  <c r="AW1" i="1"/>
  <c r="AV1" i="1"/>
  <c r="B7" i="1"/>
  <c r="B9" i="1"/>
  <c r="B10" i="1"/>
  <c r="B8" i="1"/>
  <c r="L38" i="1" l="1"/>
  <c r="AB38" i="1"/>
  <c r="T38" i="1"/>
  <c r="I38" i="1"/>
  <c r="Q38" i="1"/>
  <c r="P38" i="1"/>
  <c r="S38" i="1"/>
  <c r="M38" i="1"/>
  <c r="X38" i="1"/>
  <c r="Z38" i="1"/>
  <c r="O38" i="1"/>
  <c r="W38" i="1"/>
  <c r="AE38" i="1"/>
  <c r="U38" i="1"/>
  <c r="Y38" i="1"/>
  <c r="V38" i="1"/>
  <c r="AC38" i="1"/>
  <c r="K38" i="1"/>
  <c r="N38" i="1"/>
  <c r="AD38" i="1"/>
  <c r="R38" i="1"/>
  <c r="J38" i="1"/>
  <c r="AA38" i="1"/>
  <c r="G38" i="1"/>
  <c r="G39" i="1" s="1"/>
  <c r="H39" i="1" l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AQ39" i="1" s="1"/>
  <c r="AR39" i="1" s="1"/>
  <c r="AS39" i="1" s="1"/>
  <c r="AT39" i="1" s="1"/>
  <c r="AU39" i="1" s="1"/>
  <c r="AV39" i="1" s="1"/>
  <c r="AW39" i="1" s="1"/>
  <c r="AX39" i="1" s="1"/>
  <c r="AY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教職員生涯福祉財団</author>
    <author>Zai21</author>
  </authors>
  <commentList>
    <comment ref="I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誕生日以降の満年齢で入力してください</t>
        </r>
      </text>
    </comment>
    <comment ref="C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続柄を入力してください</t>
        </r>
      </text>
    </comment>
    <comment ref="E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G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I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誕生日以降の満年齢で入力してください</t>
        </r>
      </text>
    </comment>
    <comment ref="C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続柄を入力してください</t>
        </r>
      </text>
    </comment>
    <comment ref="E1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G1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I1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誕生日以降の満年齢で入力してください</t>
        </r>
      </text>
    </comment>
    <comment ref="C1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続柄を入力してください</t>
        </r>
      </text>
    </comment>
    <comment ref="E1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G1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I19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誕生日以降の満年齢で入力してください</t>
        </r>
      </text>
    </comment>
    <comment ref="C20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続柄を入力してください</t>
        </r>
      </text>
    </comment>
    <comment ref="E20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G20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配偶者・子ども・生計を一にする同居の親族などを入力してください</t>
        </r>
      </text>
    </comment>
    <comment ref="I20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誕生日以降の満年齢で入力してください</t>
        </r>
      </text>
    </comment>
    <comment ref="C43" authorId="1" shapeId="0" xr:uid="{00000000-0006-0000-0000-000012000000}">
      <text>
        <r>
          <rPr>
            <sz val="9"/>
            <color indexed="81"/>
            <rFont val="MS P ゴシック"/>
            <family val="3"/>
            <charset val="128"/>
          </rPr>
          <t>収入項目 自由記入欄</t>
        </r>
      </text>
    </comment>
    <comment ref="C56" authorId="1" shapeId="0" xr:uid="{00000000-0006-0000-0000-000013000000}">
      <text>
        <r>
          <rPr>
            <sz val="9"/>
            <color indexed="81"/>
            <rFont val="MS P ゴシック"/>
            <family val="3"/>
            <charset val="128"/>
          </rPr>
          <t>その他の支出項目 自由記入欄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KYCL010</author>
    <author>Zai21</author>
  </authors>
  <commentList>
    <comment ref="G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上段に出来事を記入して下さい</t>
        </r>
      </text>
    </comment>
    <comment ref="G1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下段に出来事にかかる金額を記入して下さい。</t>
        </r>
      </text>
    </comment>
    <comment ref="G20" authorId="1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収入・支出の初年度金額は事前作成資料１から自動転記されます。</t>
        </r>
      </text>
    </comment>
    <comment ref="B24" authorId="1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事前作成資料１ 収入項目自由記入欄から自動転記されます。</t>
        </r>
      </text>
    </comment>
    <comment ref="B34" authorId="1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事前作成資料１ その他の支出項目自由記入欄から自動転記されます。</t>
        </r>
      </text>
    </comment>
    <comment ref="G36" authorId="1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事前作成資料１ [A]から自動転記されます。</t>
        </r>
      </text>
    </comment>
    <comment ref="F42" authorId="1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事前作成資料２ [C]から自動転記されます。</t>
        </r>
      </text>
    </comment>
  </commentList>
</comments>
</file>

<file path=xl/sharedStrings.xml><?xml version="1.0" encoding="utf-8"?>
<sst xmlns="http://schemas.openxmlformats.org/spreadsheetml/2006/main" count="201" uniqueCount="176">
  <si>
    <t>）</t>
    <phoneticPr fontId="1"/>
  </si>
  <si>
    <t>（</t>
    <phoneticPr fontId="1"/>
  </si>
  <si>
    <t>家族の年齢</t>
    <rPh sb="0" eb="2">
      <t>カゾク</t>
    </rPh>
    <rPh sb="3" eb="5">
      <t>ネンレイ</t>
    </rPh>
    <phoneticPr fontId="1"/>
  </si>
  <si>
    <t>計画や出来事</t>
    <rPh sb="0" eb="2">
      <t>ケイカク</t>
    </rPh>
    <rPh sb="3" eb="6">
      <t>デキゴト</t>
    </rPh>
    <phoneticPr fontId="1"/>
  </si>
  <si>
    <t>収　　入</t>
    <rPh sb="0" eb="1">
      <t>オサム</t>
    </rPh>
    <rPh sb="3" eb="4">
      <t>イ</t>
    </rPh>
    <phoneticPr fontId="1"/>
  </si>
  <si>
    <t>支　　　　出</t>
    <rPh sb="0" eb="1">
      <t>ササ</t>
    </rPh>
    <rPh sb="5" eb="6">
      <t>デ</t>
    </rPh>
    <phoneticPr fontId="1"/>
  </si>
  <si>
    <t>貯　蓄　累　計　額</t>
    <rPh sb="0" eb="1">
      <t>チョ</t>
    </rPh>
    <rPh sb="2" eb="3">
      <t>チク</t>
    </rPh>
    <rPh sb="4" eb="5">
      <t>ルイ</t>
    </rPh>
    <rPh sb="6" eb="7">
      <t>ケイ</t>
    </rPh>
    <rPh sb="8" eb="9">
      <t>ガク</t>
    </rPh>
    <phoneticPr fontId="1"/>
  </si>
  <si>
    <t>小　　計①</t>
    <rPh sb="0" eb="1">
      <t>ショウ</t>
    </rPh>
    <rPh sb="3" eb="4">
      <t>ケイ</t>
    </rPh>
    <phoneticPr fontId="1"/>
  </si>
  <si>
    <t>小　　計②</t>
    <rPh sb="0" eb="1">
      <t>ショウ</t>
    </rPh>
    <rPh sb="3" eb="4">
      <t>ケイ</t>
    </rPh>
    <phoneticPr fontId="1"/>
  </si>
  <si>
    <t>（ワークシート１）</t>
    <phoneticPr fontId="1"/>
  </si>
  <si>
    <t>経済生活設計表</t>
    <rPh sb="0" eb="2">
      <t>ケイザイ</t>
    </rPh>
    <rPh sb="2" eb="4">
      <t>セイカツ</t>
    </rPh>
    <rPh sb="4" eb="6">
      <t>セッケイ</t>
    </rPh>
    <rPh sb="6" eb="7">
      <t>ヒョウ</t>
    </rPh>
    <phoneticPr fontId="1"/>
  </si>
  <si>
    <t>［経済生活に関する計画や出来事］</t>
    <rPh sb="1" eb="3">
      <t>ケイザイ</t>
    </rPh>
    <rPh sb="3" eb="5">
      <t>セイカツ</t>
    </rPh>
    <rPh sb="6" eb="7">
      <t>カン</t>
    </rPh>
    <rPh sb="9" eb="11">
      <t>ケイカク</t>
    </rPh>
    <rPh sb="12" eb="15">
      <t>デキゴト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</si>
  <si>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</si>
  <si>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</si>
  <si>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［収　　支　　計　　画］</t>
    <rPh sb="1" eb="2">
      <t>オサム</t>
    </rPh>
    <rPh sb="4" eb="5">
      <t>ササ</t>
    </rPh>
    <rPh sb="7" eb="8">
      <t>ケイ</t>
    </rPh>
    <rPh sb="10" eb="11">
      <t>ガ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</si>
  <si>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</si>
  <si>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</si>
  <si>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</si>
  <si>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</si>
  <si>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本　人</t>
    <rPh sb="0" eb="1">
      <t>ホン</t>
    </rPh>
    <rPh sb="2" eb="3">
      <t>ヒト</t>
    </rPh>
    <phoneticPr fontId="1"/>
  </si>
  <si>
    <t>万円</t>
    <rPh sb="0" eb="2">
      <t>マンエン</t>
    </rPh>
    <phoneticPr fontId="1"/>
  </si>
  <si>
    <t>名 前</t>
    <rPh sb="0" eb="1">
      <t>メイ</t>
    </rPh>
    <rPh sb="2" eb="3">
      <t>マエ</t>
    </rPh>
    <phoneticPr fontId="1"/>
  </si>
  <si>
    <t>本　人</t>
    <rPh sb="0" eb="3">
      <t>ホンニン</t>
    </rPh>
    <phoneticPr fontId="1"/>
  </si>
  <si>
    <t>仕事による収入</t>
    <rPh sb="0" eb="2">
      <t>シゴト</t>
    </rPh>
    <rPh sb="5" eb="7">
      <t>シュウニュウ</t>
    </rPh>
    <phoneticPr fontId="1"/>
  </si>
  <si>
    <t>年金による収入</t>
    <rPh sb="0" eb="2">
      <t>ネンキン</t>
    </rPh>
    <rPh sb="5" eb="7">
      <t>シュウニュウ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</si>
  <si>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</si>
  <si>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日常生活費</t>
    <rPh sb="0" eb="2">
      <t>ニチジョウ</t>
    </rPh>
    <rPh sb="2" eb="4">
      <t>セイカツ</t>
    </rPh>
    <rPh sb="4" eb="5">
      <t>ヒ</t>
    </rPh>
    <phoneticPr fontId="1"/>
  </si>
  <si>
    <t>税金・社会保険料</t>
    <rPh sb="0" eb="2">
      <t>ゼイキン</t>
    </rPh>
    <rPh sb="3" eb="5">
      <t>シャカイ</t>
    </rPh>
    <rPh sb="5" eb="8">
      <t>ホケンリョウ</t>
    </rPh>
    <phoneticPr fontId="1"/>
  </si>
  <si>
    <t>掛金（生保・損保）</t>
    <rPh sb="0" eb="2">
      <t>カケキン</t>
    </rPh>
    <rPh sb="3" eb="5">
      <t>セイホ</t>
    </rPh>
    <rPh sb="6" eb="8">
      <t>ソンポ</t>
    </rPh>
    <phoneticPr fontId="1"/>
  </si>
  <si>
    <t>借入金の返済額</t>
    <rPh sb="0" eb="2">
      <t>カリイレ</t>
    </rPh>
    <rPh sb="2" eb="3">
      <t>キン</t>
    </rPh>
    <rPh sb="4" eb="6">
      <t>ヘンサイ</t>
    </rPh>
    <rPh sb="6" eb="7">
      <t>ガク</t>
    </rPh>
    <phoneticPr fontId="1"/>
  </si>
  <si>
    <t>教育費・結婚の援助費用</t>
    <rPh sb="0" eb="2">
      <t>キョウイク</t>
    </rPh>
    <rPh sb="2" eb="3">
      <t>ヒ</t>
    </rPh>
    <rPh sb="4" eb="6">
      <t>ケッコン</t>
    </rPh>
    <rPh sb="7" eb="9">
      <t>エンジョ</t>
    </rPh>
    <rPh sb="9" eb="11">
      <t>ヒヨウ</t>
    </rPh>
    <phoneticPr fontId="1"/>
  </si>
  <si>
    <t>余暇活動費用</t>
    <rPh sb="0" eb="2">
      <t>ヨカ</t>
    </rPh>
    <rPh sb="2" eb="4">
      <t>カツドウ</t>
    </rPh>
    <rPh sb="4" eb="6">
      <t>ヒヨウ</t>
    </rPh>
    <phoneticPr fontId="1"/>
  </si>
  <si>
    <t>金額は、将来おきる出来事でも、現在の金額で見積もります。</t>
    <rPh sb="0" eb="2">
      <t>キンガク</t>
    </rPh>
    <rPh sb="4" eb="6">
      <t>ショウライ</t>
    </rPh>
    <rPh sb="9" eb="12">
      <t>デキゴト</t>
    </rPh>
    <rPh sb="15" eb="17">
      <t>ゲンザイ</t>
    </rPh>
    <rPh sb="18" eb="20">
      <t>キンガク</t>
    </rPh>
    <rPh sb="21" eb="23">
      <t>ミツ</t>
    </rPh>
    <phoneticPr fontId="1"/>
  </si>
  <si>
    <t>出来事例</t>
    <rPh sb="0" eb="3">
      <t>デキゴト</t>
    </rPh>
    <rPh sb="3" eb="4">
      <t>レイ</t>
    </rPh>
    <phoneticPr fontId="1"/>
  </si>
  <si>
    <t>一時的な収入</t>
    <rPh sb="0" eb="3">
      <t>イチジテキ</t>
    </rPh>
    <rPh sb="4" eb="6">
      <t>シュウニュウ</t>
    </rPh>
    <phoneticPr fontId="1"/>
  </si>
  <si>
    <t>作成</t>
    <rPh sb="0" eb="2">
      <t>サクセイ</t>
    </rPh>
    <phoneticPr fontId="1"/>
  </si>
  <si>
    <t>(単位:万円)</t>
    <rPh sb="1" eb="3">
      <t>タンイ</t>
    </rPh>
    <rPh sb="4" eb="6">
      <t>マンエン</t>
    </rPh>
    <phoneticPr fontId="1"/>
  </si>
  <si>
    <t>名 前</t>
    <rPh sb="0" eb="1">
      <t>ナ</t>
    </rPh>
    <rPh sb="2" eb="3">
      <t>マエ</t>
    </rPh>
    <phoneticPr fontId="1"/>
  </si>
  <si>
    <t>作成日</t>
    <rPh sb="0" eb="2">
      <t>サクセイ</t>
    </rPh>
    <rPh sb="2" eb="3">
      <t>ビ</t>
    </rPh>
    <phoneticPr fontId="1"/>
  </si>
  <si>
    <t>続柄</t>
    <rPh sb="0" eb="2">
      <t>ゾクガラ</t>
    </rPh>
    <phoneticPr fontId="1"/>
  </si>
  <si>
    <t>西 暦</t>
    <rPh sb="0" eb="1">
      <t>ニシ</t>
    </rPh>
    <rPh sb="2" eb="3">
      <t>コヨミ</t>
    </rPh>
    <phoneticPr fontId="1"/>
  </si>
  <si>
    <t>生涯生活設計をたてる場合も同様です。</t>
    <rPh sb="0" eb="2">
      <t>ショウガイ</t>
    </rPh>
    <rPh sb="2" eb="4">
      <t>セイカツ</t>
    </rPh>
    <rPh sb="4" eb="6">
      <t>セッケイ</t>
    </rPh>
    <rPh sb="10" eb="12">
      <t>バアイ</t>
    </rPh>
    <rPh sb="13" eb="15">
      <t>ドウヨウ</t>
    </rPh>
    <phoneticPr fontId="1"/>
  </si>
  <si>
    <t>わが家の収支状況</t>
    <rPh sb="2" eb="3">
      <t>ヤ</t>
    </rPh>
    <rPh sb="4" eb="6">
      <t>シュウシ</t>
    </rPh>
    <rPh sb="6" eb="8">
      <t>ジョウキョウ</t>
    </rPh>
    <phoneticPr fontId="1"/>
  </si>
  <si>
    <t>項　　目</t>
    <rPh sb="0" eb="1">
      <t>コウ</t>
    </rPh>
    <rPh sb="3" eb="4">
      <t>メ</t>
    </rPh>
    <phoneticPr fontId="1"/>
  </si>
  <si>
    <t>本人</t>
    <rPh sb="0" eb="2">
      <t>ホンニン</t>
    </rPh>
    <phoneticPr fontId="1"/>
  </si>
  <si>
    <t>配偶者</t>
    <rPh sb="0" eb="2">
      <t>ハイグウ</t>
    </rPh>
    <rPh sb="2" eb="3">
      <t>モノ</t>
    </rPh>
    <phoneticPr fontId="1"/>
  </si>
  <si>
    <t>その他</t>
    <rPh sb="2" eb="3">
      <t>タ</t>
    </rPh>
    <phoneticPr fontId="1"/>
  </si>
  <si>
    <t>備　考　・　メ　モ</t>
    <rPh sb="0" eb="1">
      <t>ビ</t>
    </rPh>
    <rPh sb="2" eb="3">
      <t>コウ</t>
    </rPh>
    <phoneticPr fontId="1"/>
  </si>
  <si>
    <t>世帯全員の給与、賞与、パート、</t>
    <rPh sb="0" eb="2">
      <t>セタイ</t>
    </rPh>
    <rPh sb="2" eb="4">
      <t>ゼンイン</t>
    </rPh>
    <rPh sb="5" eb="7">
      <t>キュウヨ</t>
    </rPh>
    <rPh sb="8" eb="10">
      <t>ショウヨ</t>
    </rPh>
    <phoneticPr fontId="1"/>
  </si>
  <si>
    <t>アルバイトの総収入</t>
    <rPh sb="6" eb="7">
      <t>ソウ</t>
    </rPh>
    <rPh sb="7" eb="9">
      <t>シュウニュウ</t>
    </rPh>
    <phoneticPr fontId="1"/>
  </si>
  <si>
    <t>（税込・天引き前の支給額）</t>
    <rPh sb="1" eb="3">
      <t>ゼイコミ</t>
    </rPh>
    <rPh sb="4" eb="6">
      <t>テンビ</t>
    </rPh>
    <rPh sb="7" eb="8">
      <t>マエ</t>
    </rPh>
    <rPh sb="9" eb="11">
      <t>シキュウ</t>
    </rPh>
    <rPh sb="11" eb="12">
      <t>ガク</t>
    </rPh>
    <phoneticPr fontId="1"/>
  </si>
  <si>
    <t>預貯金、保険などの利子、配当、満期金、不動産の賃料など</t>
    <rPh sb="0" eb="3">
      <t>ヨチョキン</t>
    </rPh>
    <rPh sb="4" eb="6">
      <t>ホケン</t>
    </rPh>
    <rPh sb="9" eb="11">
      <t>リシ</t>
    </rPh>
    <rPh sb="12" eb="14">
      <t>ハイトウ</t>
    </rPh>
    <rPh sb="15" eb="18">
      <t>マンキキン</t>
    </rPh>
    <rPh sb="19" eb="22">
      <t>フドウサン</t>
    </rPh>
    <rPh sb="23" eb="25">
      <t>チンリョウ</t>
    </rPh>
    <phoneticPr fontId="1"/>
  </si>
  <si>
    <t>まず、直近１年間のわが家の「収入」と「支出」の状況を調べます。</t>
    <rPh sb="3" eb="5">
      <t>チョッキン</t>
    </rPh>
    <rPh sb="6" eb="7">
      <t>ネン</t>
    </rPh>
    <rPh sb="7" eb="8">
      <t>カン</t>
    </rPh>
    <rPh sb="11" eb="12">
      <t>ヤ</t>
    </rPh>
    <rPh sb="14" eb="16">
      <t>シュウニュウ</t>
    </rPh>
    <rPh sb="19" eb="21">
      <t>シシュツ</t>
    </rPh>
    <rPh sb="23" eb="25">
      <t>ジョウキョウ</t>
    </rPh>
    <rPh sb="26" eb="27">
      <t>シラ</t>
    </rPh>
    <phoneticPr fontId="1"/>
  </si>
  <si>
    <t>長期計画のためのものですから、アウトラインをつかめれば充分です。</t>
    <rPh sb="27" eb="29">
      <t>ジュウブン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</si>
  <si>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</si>
  <si>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</si>
  <si>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日常生活費</t>
    <rPh sb="0" eb="2">
      <t>ニチジョウ</t>
    </rPh>
    <rPh sb="2" eb="4">
      <t>セイカツ</t>
    </rPh>
    <rPh sb="4" eb="5">
      <t>ヒ</t>
    </rPh>
    <phoneticPr fontId="1"/>
  </si>
  <si>
    <t>税金・社会保険料</t>
    <rPh sb="0" eb="2">
      <t>ゼイキン</t>
    </rPh>
    <rPh sb="3" eb="5">
      <t>シャカイ</t>
    </rPh>
    <rPh sb="5" eb="8">
      <t>ホケンリョウ</t>
    </rPh>
    <phoneticPr fontId="1"/>
  </si>
  <si>
    <t>掛金（生保・損保）</t>
    <rPh sb="0" eb="2">
      <t>カケキン</t>
    </rPh>
    <rPh sb="3" eb="5">
      <t>セイホ</t>
    </rPh>
    <rPh sb="6" eb="8">
      <t>ソンポ</t>
    </rPh>
    <phoneticPr fontId="1"/>
  </si>
  <si>
    <t>借入金の返済額</t>
    <rPh sb="0" eb="2">
      <t>カリイレ</t>
    </rPh>
    <rPh sb="2" eb="3">
      <t>キン</t>
    </rPh>
    <rPh sb="4" eb="6">
      <t>ヘンサイ</t>
    </rPh>
    <rPh sb="6" eb="7">
      <t>ガク</t>
    </rPh>
    <phoneticPr fontId="1"/>
  </si>
  <si>
    <t>教育費・結婚の援助費用</t>
    <rPh sb="0" eb="3">
      <t>キョウイクヒ</t>
    </rPh>
    <rPh sb="4" eb="6">
      <t>ケッコン</t>
    </rPh>
    <rPh sb="7" eb="9">
      <t>エンジョ</t>
    </rPh>
    <rPh sb="9" eb="11">
      <t>ヒヨウ</t>
    </rPh>
    <phoneticPr fontId="1"/>
  </si>
  <si>
    <t>住宅関連費</t>
    <rPh sb="0" eb="2">
      <t>ジュウタク</t>
    </rPh>
    <rPh sb="2" eb="4">
      <t>カンレン</t>
    </rPh>
    <rPh sb="4" eb="5">
      <t>ヒ</t>
    </rPh>
    <phoneticPr fontId="1"/>
  </si>
  <si>
    <t>支出合計</t>
    <rPh sb="0" eb="2">
      <t>シシュツ</t>
    </rPh>
    <rPh sb="2" eb="4">
      <t>ゴウケイ</t>
    </rPh>
    <phoneticPr fontId="1"/>
  </si>
  <si>
    <t>所得税・住民税・自動車税・共済掛金など</t>
    <rPh sb="0" eb="2">
      <t>ショトク</t>
    </rPh>
    <rPh sb="2" eb="3">
      <t>ゼイ</t>
    </rPh>
    <rPh sb="4" eb="7">
      <t>ジュウミンゼイ</t>
    </rPh>
    <rPh sb="8" eb="11">
      <t>ジドウシャ</t>
    </rPh>
    <rPh sb="11" eb="12">
      <t>ゼイ</t>
    </rPh>
    <rPh sb="13" eb="15">
      <t>キョウサイ</t>
    </rPh>
    <rPh sb="15" eb="17">
      <t>カケキン</t>
    </rPh>
    <phoneticPr fontId="1"/>
  </si>
  <si>
    <t>主として掛け捨ての保険など</t>
    <rPh sb="0" eb="1">
      <t>シュ</t>
    </rPh>
    <rPh sb="4" eb="5">
      <t>カ</t>
    </rPh>
    <rPh sb="6" eb="7">
      <t>ス</t>
    </rPh>
    <rPh sb="9" eb="11">
      <t>ホケン</t>
    </rPh>
    <phoneticPr fontId="1"/>
  </si>
  <si>
    <t>住宅ローン・教育ローンなど</t>
    <rPh sb="0" eb="2">
      <t>ジュウタク</t>
    </rPh>
    <rPh sb="6" eb="8">
      <t>キョウイク</t>
    </rPh>
    <phoneticPr fontId="1"/>
  </si>
  <si>
    <t>子どもの学用品・塾費用も含む</t>
    <rPh sb="0" eb="1">
      <t>コ</t>
    </rPh>
    <rPh sb="4" eb="7">
      <t>ガクヨウヒン</t>
    </rPh>
    <rPh sb="8" eb="9">
      <t>ジュク</t>
    </rPh>
    <rPh sb="9" eb="11">
      <t>ヒヨウ</t>
    </rPh>
    <rPh sb="12" eb="13">
      <t>フク</t>
    </rPh>
    <phoneticPr fontId="1"/>
  </si>
  <si>
    <t>レジャー・趣味などの費用</t>
    <rPh sb="5" eb="7">
      <t>シュミ</t>
    </rPh>
    <rPh sb="10" eb="12">
      <t>ヒヨウ</t>
    </rPh>
    <phoneticPr fontId="1"/>
  </si>
  <si>
    <t>その他の支出（ライフワークのための費用など）</t>
    <rPh sb="2" eb="3">
      <t>タ</t>
    </rPh>
    <rPh sb="4" eb="6">
      <t>シシュツ</t>
    </rPh>
    <rPh sb="17" eb="19">
      <t>ヒヨウ</t>
    </rPh>
    <phoneticPr fontId="1"/>
  </si>
  <si>
    <t>　[B]収支の差額（①-②）</t>
    <rPh sb="4" eb="6">
      <t>シュウシ</t>
    </rPh>
    <rPh sb="7" eb="9">
      <t>サガク</t>
    </rPh>
    <phoneticPr fontId="1"/>
  </si>
  <si>
    <t>貯蓄等の積立額（年額）の合計額　貯蓄性の保険・私的年金も含む</t>
    <rPh sb="0" eb="2">
      <t>チョチク</t>
    </rPh>
    <rPh sb="2" eb="3">
      <t>トウ</t>
    </rPh>
    <rPh sb="4" eb="6">
      <t>ツミタテ</t>
    </rPh>
    <rPh sb="6" eb="7">
      <t>ガク</t>
    </rPh>
    <rPh sb="8" eb="10">
      <t>ネンガク</t>
    </rPh>
    <rPh sb="12" eb="14">
      <t>ゴウケイ</t>
    </rPh>
    <rPh sb="14" eb="15">
      <t>ガク</t>
    </rPh>
    <rPh sb="16" eb="19">
      <t>チョチクセイ</t>
    </rPh>
    <rPh sb="20" eb="22">
      <t>ホケン</t>
    </rPh>
    <rPh sb="23" eb="25">
      <t>シテキ</t>
    </rPh>
    <rPh sb="25" eb="27">
      <t>ネンキン</t>
    </rPh>
    <rPh sb="28" eb="29">
      <t>フク</t>
    </rPh>
    <phoneticPr fontId="1"/>
  </si>
  <si>
    <t>退職手当（退職金）の推定額</t>
    <rPh sb="0" eb="2">
      <t>タイショク</t>
    </rPh>
    <rPh sb="2" eb="4">
      <t>テアテ</t>
    </rPh>
    <rPh sb="5" eb="8">
      <t>タイショクキン</t>
    </rPh>
    <rPh sb="10" eb="13">
      <t>スイテイガク</t>
    </rPh>
    <phoneticPr fontId="1"/>
  </si>
  <si>
    <t>公的年金の推定額</t>
    <rPh sb="0" eb="2">
      <t>コウテキ</t>
    </rPh>
    <rPh sb="2" eb="4">
      <t>ネンキン</t>
    </rPh>
    <rPh sb="5" eb="8">
      <t>スイテイガク</t>
    </rPh>
    <phoneticPr fontId="1"/>
  </si>
  <si>
    <t>（ねんきん定期便を参考に）</t>
    <rPh sb="5" eb="8">
      <t>テイキビン</t>
    </rPh>
    <rPh sb="9" eb="11">
      <t>サンコウ</t>
    </rPh>
    <phoneticPr fontId="1"/>
  </si>
  <si>
    <t>個人年金の受取見込額</t>
    <rPh sb="0" eb="2">
      <t>コジン</t>
    </rPh>
    <rPh sb="2" eb="4">
      <t>ネンキン</t>
    </rPh>
    <rPh sb="5" eb="7">
      <t>ウケトリ</t>
    </rPh>
    <rPh sb="7" eb="9">
      <t>ミコミ</t>
    </rPh>
    <rPh sb="9" eb="10">
      <t>ガク</t>
    </rPh>
    <phoneticPr fontId="1"/>
  </si>
  <si>
    <t>65歳からの国民年金（老齢基礎年金）</t>
    <rPh sb="2" eb="3">
      <t>サイ</t>
    </rPh>
    <rPh sb="6" eb="8">
      <t>コクミン</t>
    </rPh>
    <rPh sb="8" eb="10">
      <t>ネンキン</t>
    </rPh>
    <rPh sb="11" eb="13">
      <t>ロウレイ</t>
    </rPh>
    <rPh sb="13" eb="15">
      <t>キソ</t>
    </rPh>
    <rPh sb="15" eb="17">
      <t>ネンキン</t>
    </rPh>
    <phoneticPr fontId="1"/>
  </si>
  <si>
    <t>支給開始年齢（　　）歳</t>
    <rPh sb="0" eb="2">
      <t>シキュウ</t>
    </rPh>
    <rPh sb="2" eb="4">
      <t>カイシ</t>
    </rPh>
    <rPh sb="4" eb="6">
      <t>ネンレイ</t>
    </rPh>
    <rPh sb="10" eb="11">
      <t>サイ</t>
    </rPh>
    <phoneticPr fontId="1"/>
  </si>
  <si>
    <t>（　　）歳から（　　）歳まで（確定年金）・終身年金</t>
    <rPh sb="4" eb="5">
      <t>サイ</t>
    </rPh>
    <rPh sb="11" eb="12">
      <t>サイ</t>
    </rPh>
    <rPh sb="15" eb="17">
      <t>カクテイ</t>
    </rPh>
    <rPh sb="17" eb="19">
      <t>ネンキン</t>
    </rPh>
    <rPh sb="21" eb="23">
      <t>シュウシン</t>
    </rPh>
    <rPh sb="23" eb="25">
      <t>ネンキン</t>
    </rPh>
    <phoneticPr fontId="1"/>
  </si>
  <si>
    <t>次に、現時点の「わが家の財産状況」表を作りましょう。</t>
    <rPh sb="0" eb="1">
      <t>ツギ</t>
    </rPh>
    <rPh sb="3" eb="6">
      <t>ゲンジテン</t>
    </rPh>
    <rPh sb="10" eb="11">
      <t>ヤ</t>
    </rPh>
    <rPh sb="12" eb="14">
      <t>ザイサン</t>
    </rPh>
    <rPh sb="14" eb="16">
      <t>ジョウキョウ</t>
    </rPh>
    <rPh sb="17" eb="18">
      <t>ヒョウ</t>
    </rPh>
    <rPh sb="19" eb="20">
      <t>ツク</t>
    </rPh>
    <phoneticPr fontId="1"/>
  </si>
  <si>
    <t>記入上の留意点</t>
    <rPh sb="0" eb="2">
      <t>キニュウ</t>
    </rPh>
    <rPh sb="2" eb="3">
      <t>ジョウ</t>
    </rPh>
    <rPh sb="4" eb="6">
      <t>リュウイ</t>
    </rPh>
    <rPh sb="6" eb="7">
      <t>テン</t>
    </rPh>
    <phoneticPr fontId="1"/>
  </si>
  <si>
    <t>（4）自動車・家具・電化製品等の換金額の推計が難しいものは計上しません。</t>
    <rPh sb="3" eb="6">
      <t>ジドウシャ</t>
    </rPh>
    <rPh sb="7" eb="9">
      <t>カグ</t>
    </rPh>
    <rPh sb="10" eb="12">
      <t>デンカ</t>
    </rPh>
    <rPh sb="12" eb="14">
      <t>セイヒン</t>
    </rPh>
    <rPh sb="14" eb="15">
      <t>トウ</t>
    </rPh>
    <rPh sb="16" eb="18">
      <t>カンキン</t>
    </rPh>
    <rPh sb="18" eb="19">
      <t>ガク</t>
    </rPh>
    <rPh sb="20" eb="22">
      <t>スイケイ</t>
    </rPh>
    <rPh sb="23" eb="24">
      <t>ムズカ</t>
    </rPh>
    <rPh sb="29" eb="31">
      <t>ケイジョウ</t>
    </rPh>
    <phoneticPr fontId="1"/>
  </si>
  <si>
    <t>わが家の財産状況</t>
    <rPh sb="2" eb="3">
      <t>ヤ</t>
    </rPh>
    <rPh sb="4" eb="6">
      <t>ザイサン</t>
    </rPh>
    <rPh sb="6" eb="8">
      <t>ジョウキョウ</t>
    </rPh>
    <phoneticPr fontId="1"/>
  </si>
  <si>
    <t>資産</t>
    <rPh sb="0" eb="2">
      <t>シサン</t>
    </rPh>
    <phoneticPr fontId="1"/>
  </si>
  <si>
    <t>貯　　　　蓄</t>
    <rPh sb="0" eb="1">
      <t>チョ</t>
    </rPh>
    <rPh sb="5" eb="6">
      <t>チク</t>
    </rPh>
    <phoneticPr fontId="1"/>
  </si>
  <si>
    <t>金　　　　額</t>
    <rPh sb="0" eb="1">
      <t>キン</t>
    </rPh>
    <rPh sb="5" eb="6">
      <t>ガク</t>
    </rPh>
    <phoneticPr fontId="1"/>
  </si>
  <si>
    <t>預貯金等</t>
    <rPh sb="0" eb="3">
      <t>ヨチョキン</t>
    </rPh>
    <rPh sb="3" eb="4">
      <t>トウ</t>
    </rPh>
    <phoneticPr fontId="1"/>
  </si>
  <si>
    <t>財形貯蓄（共済貯金）</t>
    <rPh sb="0" eb="2">
      <t>ザイケイ</t>
    </rPh>
    <rPh sb="2" eb="4">
      <t>チョチク</t>
    </rPh>
    <rPh sb="5" eb="7">
      <t>キョウサイ</t>
    </rPh>
    <rPh sb="7" eb="9">
      <t>チョキン</t>
    </rPh>
    <phoneticPr fontId="1"/>
  </si>
  <si>
    <t>保険・共済（積立金）</t>
    <rPh sb="0" eb="2">
      <t>ホケン</t>
    </rPh>
    <rPh sb="3" eb="5">
      <t>キョウサイ</t>
    </rPh>
    <rPh sb="6" eb="8">
      <t>ツミタテ</t>
    </rPh>
    <rPh sb="8" eb="9">
      <t>キン</t>
    </rPh>
    <phoneticPr fontId="1"/>
  </si>
  <si>
    <t>[C]　小　　　　計</t>
    <rPh sb="4" eb="5">
      <t>コ</t>
    </rPh>
    <rPh sb="9" eb="10">
      <t>ケイ</t>
    </rPh>
    <phoneticPr fontId="1"/>
  </si>
  <si>
    <t>負債</t>
    <rPh sb="0" eb="2">
      <t>フサイ</t>
    </rPh>
    <phoneticPr fontId="1"/>
  </si>
  <si>
    <t>評　価　額</t>
    <rPh sb="0" eb="1">
      <t>ヒョウ</t>
    </rPh>
    <rPh sb="2" eb="3">
      <t>アタイ</t>
    </rPh>
    <rPh sb="4" eb="5">
      <t>ガク</t>
    </rPh>
    <phoneticPr fontId="1"/>
  </si>
  <si>
    <t>不動産・動産・その他の資産</t>
    <rPh sb="0" eb="3">
      <t>フドウサン</t>
    </rPh>
    <rPh sb="4" eb="6">
      <t>ドウサン</t>
    </rPh>
    <rPh sb="9" eb="10">
      <t>タ</t>
    </rPh>
    <rPh sb="11" eb="13">
      <t>シサン</t>
    </rPh>
    <phoneticPr fontId="1"/>
  </si>
  <si>
    <t>居住用（土地・建物）</t>
    <rPh sb="0" eb="3">
      <t>キョジュウヨウ</t>
    </rPh>
    <rPh sb="4" eb="6">
      <t>トチ</t>
    </rPh>
    <rPh sb="7" eb="9">
      <t>タテモノ</t>
    </rPh>
    <phoneticPr fontId="1"/>
  </si>
  <si>
    <t>非居住用（土地・建物）</t>
    <rPh sb="0" eb="1">
      <t>ヒ</t>
    </rPh>
    <rPh sb="1" eb="4">
      <t>キョジュウヨウ</t>
    </rPh>
    <rPh sb="5" eb="7">
      <t>トチ</t>
    </rPh>
    <rPh sb="8" eb="10">
      <t>タテモノ</t>
    </rPh>
    <phoneticPr fontId="1"/>
  </si>
  <si>
    <t>金・貴金属・ゴルフ等会員権他</t>
    <rPh sb="0" eb="1">
      <t>キン</t>
    </rPh>
    <rPh sb="2" eb="5">
      <t>キキンゾク</t>
    </rPh>
    <rPh sb="9" eb="10">
      <t>トウ</t>
    </rPh>
    <rPh sb="10" eb="13">
      <t>カイインケン</t>
    </rPh>
    <rPh sb="13" eb="14">
      <t>ホカ</t>
    </rPh>
    <phoneticPr fontId="1"/>
  </si>
  <si>
    <t>小　　　　計</t>
    <rPh sb="0" eb="1">
      <t>コ</t>
    </rPh>
    <rPh sb="5" eb="6">
      <t>ケイ</t>
    </rPh>
    <phoneticPr fontId="1"/>
  </si>
  <si>
    <t>①</t>
    <phoneticPr fontId="1"/>
  </si>
  <si>
    <t>②</t>
    <phoneticPr fontId="1"/>
  </si>
  <si>
    <t>負債残高</t>
    <rPh sb="0" eb="2">
      <t>フサイ</t>
    </rPh>
    <rPh sb="2" eb="4">
      <t>ザンダカ</t>
    </rPh>
    <phoneticPr fontId="1"/>
  </si>
  <si>
    <t>借入金の種類</t>
    <rPh sb="0" eb="2">
      <t>カリイレ</t>
    </rPh>
    <rPh sb="2" eb="3">
      <t>キン</t>
    </rPh>
    <rPh sb="4" eb="6">
      <t>シュルイ</t>
    </rPh>
    <phoneticPr fontId="1"/>
  </si>
  <si>
    <t>返済完了年月日</t>
    <rPh sb="0" eb="2">
      <t>ヘンサイ</t>
    </rPh>
    <rPh sb="2" eb="4">
      <t>カンリョウ</t>
    </rPh>
    <rPh sb="4" eb="7">
      <t>ネンガッピ</t>
    </rPh>
    <phoneticPr fontId="1"/>
  </si>
  <si>
    <t>住宅ローン</t>
    <rPh sb="0" eb="2">
      <t>ジュウタク</t>
    </rPh>
    <phoneticPr fontId="1"/>
  </si>
  <si>
    <t>負債合計</t>
    <rPh sb="0" eb="2">
      <t>フサイ</t>
    </rPh>
    <rPh sb="2" eb="4">
      <t>ゴウケイ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</si>
  <si>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</si>
  <si>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これよりその作成手順を順に説明します。</t>
    <rPh sb="6" eb="8">
      <t>サクセイ</t>
    </rPh>
    <rPh sb="8" eb="10">
      <t>テジュン</t>
    </rPh>
    <rPh sb="11" eb="12">
      <t>ジュン</t>
    </rPh>
    <rPh sb="13" eb="15">
      <t>セツメイ</t>
    </rPh>
    <phoneticPr fontId="1"/>
  </si>
  <si>
    <t>消費支出（次項以下を除く）</t>
    <rPh sb="0" eb="2">
      <t>ショウヒ</t>
    </rPh>
    <rPh sb="2" eb="4">
      <t>シシュツ</t>
    </rPh>
    <rPh sb="5" eb="7">
      <t>ジコウ</t>
    </rPh>
    <rPh sb="7" eb="9">
      <t>イカ</t>
    </rPh>
    <rPh sb="10" eb="11">
      <t>ノゾ</t>
    </rPh>
    <phoneticPr fontId="1"/>
  </si>
  <si>
    <t>金額　（　年　月～　年　月）</t>
    <rPh sb="0" eb="2">
      <t>キンガク</t>
    </rPh>
    <rPh sb="5" eb="6">
      <t>ネン</t>
    </rPh>
    <rPh sb="7" eb="8">
      <t>ツキ</t>
    </rPh>
    <rPh sb="10" eb="11">
      <t>ネン</t>
    </rPh>
    <rPh sb="12" eb="13">
      <t>ツキ</t>
    </rPh>
    <phoneticPr fontId="1"/>
  </si>
  <si>
    <t>（←収入項目 自由入力欄）</t>
    <rPh sb="2" eb="4">
      <t>シュウニュウ</t>
    </rPh>
    <rPh sb="4" eb="6">
      <t>コウモク</t>
    </rPh>
    <rPh sb="7" eb="9">
      <t>ジユウ</t>
    </rPh>
    <rPh sb="9" eb="11">
      <t>ニュウリョク</t>
    </rPh>
    <rPh sb="11" eb="12">
      <t>ラン</t>
    </rPh>
    <phoneticPr fontId="1"/>
  </si>
  <si>
    <t>[C]　現在の貯蓄額</t>
    <rPh sb="4" eb="6">
      <t>ゲンザイ</t>
    </rPh>
    <rPh sb="7" eb="9">
      <t>チョチク</t>
    </rPh>
    <rPh sb="9" eb="10">
      <t>ガク</t>
    </rPh>
    <phoneticPr fontId="1"/>
  </si>
  <si>
    <t>[A]　預貯金の積立額</t>
    <rPh sb="4" eb="7">
      <t>ヨチョキン</t>
    </rPh>
    <rPh sb="8" eb="9">
      <t>ツミタ</t>
    </rPh>
    <rPh sb="9" eb="10">
      <t>タ</t>
    </rPh>
    <rPh sb="10" eb="11">
      <t>ガク</t>
    </rPh>
    <phoneticPr fontId="1"/>
  </si>
  <si>
    <t>[A]　預貯金の積立額</t>
    <rPh sb="4" eb="7">
      <t>ヨチョキン</t>
    </rPh>
    <rPh sb="8" eb="10">
      <t>ツミタテ</t>
    </rPh>
    <rPh sb="10" eb="11">
      <t>ガク</t>
    </rPh>
    <phoneticPr fontId="1"/>
  </si>
  <si>
    <t>収支状況の現状把握　　</t>
    <rPh sb="0" eb="2">
      <t>シュウシ</t>
    </rPh>
    <rPh sb="2" eb="4">
      <t>ジョウキョウ</t>
    </rPh>
    <rPh sb="5" eb="7">
      <t>ゲンジョウ</t>
    </rPh>
    <rPh sb="7" eb="9">
      <t>ハアク</t>
    </rPh>
    <phoneticPr fontId="1"/>
  </si>
  <si>
    <t>事前作成資料１</t>
  </si>
  <si>
    <r>
      <t>財産状況の現状把握　</t>
    </r>
    <r>
      <rPr>
        <sz val="11"/>
        <color rgb="FFC00000"/>
        <rFont val="ＭＳ Ｐゴシック"/>
        <family val="3"/>
        <charset val="128"/>
      </rPr>
      <t>　</t>
    </r>
    <rPh sb="0" eb="2">
      <t>ザイサン</t>
    </rPh>
    <rPh sb="2" eb="4">
      <t>ジョウキョウ</t>
    </rPh>
    <rPh sb="5" eb="7">
      <t>ゲンジョウ</t>
    </rPh>
    <rPh sb="7" eb="9">
      <t>ハアク</t>
    </rPh>
    <phoneticPr fontId="1"/>
  </si>
  <si>
    <t>事前作成資料２</t>
  </si>
  <si>
    <t>経済生活設計表の小計・収支の差額・貯蓄累計額は自動計算されます。</t>
    <rPh sb="0" eb="2">
      <t>ケイザイ</t>
    </rPh>
    <rPh sb="2" eb="4">
      <t>セイカツ</t>
    </rPh>
    <rPh sb="4" eb="6">
      <t>セッケイ</t>
    </rPh>
    <rPh sb="6" eb="7">
      <t>ヒョウ</t>
    </rPh>
    <rPh sb="8" eb="10">
      <t>ショウケイ</t>
    </rPh>
    <rPh sb="11" eb="13">
      <t>シュウシ</t>
    </rPh>
    <rPh sb="14" eb="16">
      <t>サガク</t>
    </rPh>
    <rPh sb="17" eb="19">
      <t>チョチク</t>
    </rPh>
    <rPh sb="19" eb="22">
      <t>ルイケイガク</t>
    </rPh>
    <rPh sb="23" eb="25">
      <t>ジドウ</t>
    </rPh>
    <rPh sb="25" eb="27">
      <t>ケイサン</t>
    </rPh>
    <phoneticPr fontId="1"/>
  </si>
  <si>
    <t>また、預け先、利率、満期日等の明細を記入した表を別に作っておくのもよいでしょう。</t>
    <rPh sb="3" eb="4">
      <t>アズ</t>
    </rPh>
    <rPh sb="5" eb="6">
      <t>サキ</t>
    </rPh>
    <rPh sb="7" eb="9">
      <t>リリツ</t>
    </rPh>
    <rPh sb="10" eb="13">
      <t>マンキビ</t>
    </rPh>
    <rPh sb="13" eb="14">
      <t>トウ</t>
    </rPh>
    <rPh sb="15" eb="17">
      <t>メイサイ</t>
    </rPh>
    <rPh sb="18" eb="20">
      <t>キニュウ</t>
    </rPh>
    <rPh sb="22" eb="23">
      <t>ヒョウ</t>
    </rPh>
    <rPh sb="24" eb="25">
      <t>ベツ</t>
    </rPh>
    <rPh sb="26" eb="27">
      <t>ツク</t>
    </rPh>
    <phoneticPr fontId="1"/>
  </si>
  <si>
    <t>計画や予想される出来事を洗い出し、その「収入」「支出」の見積の金額を「計画や出来事</t>
    <rPh sb="0" eb="2">
      <t>ケイカク</t>
    </rPh>
    <rPh sb="3" eb="5">
      <t>ヨソウ</t>
    </rPh>
    <rPh sb="8" eb="11">
      <t>デキゴト</t>
    </rPh>
    <rPh sb="12" eb="13">
      <t>アラ</t>
    </rPh>
    <rPh sb="14" eb="15">
      <t>ダ</t>
    </rPh>
    <rPh sb="20" eb="22">
      <t>シュウニュウ</t>
    </rPh>
    <rPh sb="24" eb="26">
      <t>シシュツ</t>
    </rPh>
    <rPh sb="28" eb="30">
      <t>ミツモリ</t>
    </rPh>
    <rPh sb="31" eb="33">
      <t>キンガク</t>
    </rPh>
    <phoneticPr fontId="1"/>
  </si>
  <si>
    <t>（計画や出来事に伴う収入金額・支出金額）」欄にそれぞれ記入します。</t>
    <phoneticPr fontId="1"/>
  </si>
  <si>
    <t>大型出費</t>
    <rPh sb="0" eb="2">
      <t>オオガタ</t>
    </rPh>
    <rPh sb="2" eb="4">
      <t>シュッピ</t>
    </rPh>
    <phoneticPr fontId="1"/>
  </si>
  <si>
    <t>家賃・地代・固定資産税・住宅取得・補修・増改築</t>
    <rPh sb="0" eb="2">
      <t>ヤチン</t>
    </rPh>
    <rPh sb="3" eb="5">
      <t>チダイ</t>
    </rPh>
    <rPh sb="12" eb="14">
      <t>ジュウタク</t>
    </rPh>
    <rPh sb="14" eb="16">
      <t>シュトク</t>
    </rPh>
    <rPh sb="17" eb="19">
      <t>ホシュウ</t>
    </rPh>
    <rPh sb="20" eb="23">
      <t>ゾウカイチク</t>
    </rPh>
    <phoneticPr fontId="1"/>
  </si>
  <si>
    <t>a.</t>
    <phoneticPr fontId="1"/>
  </si>
  <si>
    <t>b.</t>
    <phoneticPr fontId="1"/>
  </si>
  <si>
    <t>年金による収入(配偶者)</t>
    <rPh sb="0" eb="2">
      <t>ネンキン</t>
    </rPh>
    <rPh sb="5" eb="7">
      <t>シュウニュウ</t>
    </rPh>
    <rPh sb="8" eb="11">
      <t>ハイグウシャ</t>
    </rPh>
    <phoneticPr fontId="1"/>
  </si>
  <si>
    <t>（1）下表の各項目を入力</t>
    <rPh sb="3" eb="4">
      <t>シタ</t>
    </rPh>
    <rPh sb="4" eb="5">
      <t>ヒョウ</t>
    </rPh>
    <rPh sb="6" eb="7">
      <t>カク</t>
    </rPh>
    <rPh sb="7" eb="9">
      <t>コウモク</t>
    </rPh>
    <rPh sb="10" eb="12">
      <t>ニュウリョク</t>
    </rPh>
    <phoneticPr fontId="1"/>
  </si>
  <si>
    <t>経済生活設計表は「経済生活に関する計画や出来事」と「収支計画」の二つの表で構成されています。</t>
    <rPh sb="0" eb="2">
      <t>ケイザイ</t>
    </rPh>
    <rPh sb="2" eb="4">
      <t>セイカツ</t>
    </rPh>
    <rPh sb="4" eb="6">
      <t>セッケイ</t>
    </rPh>
    <rPh sb="6" eb="7">
      <t>ヒョウ</t>
    </rPh>
    <rPh sb="26" eb="28">
      <t>シュウシ</t>
    </rPh>
    <rPh sb="28" eb="30">
      <t>ケイカク</t>
    </rPh>
    <rPh sb="32" eb="33">
      <t>フタ</t>
    </rPh>
    <rPh sb="35" eb="36">
      <t>ヒョウ</t>
    </rPh>
    <phoneticPr fontId="1"/>
  </si>
  <si>
    <t>財産状況表はこれからの資産の管理・運用を考えていくうえでも、その出発点になるものです。</t>
    <rPh sb="0" eb="2">
      <t>ザイサン</t>
    </rPh>
    <rPh sb="2" eb="4">
      <t>ジョウキョウ</t>
    </rPh>
    <rPh sb="4" eb="5">
      <t>ヒョウ</t>
    </rPh>
    <rPh sb="11" eb="13">
      <t>シサン</t>
    </rPh>
    <rPh sb="14" eb="16">
      <t>カンリ</t>
    </rPh>
    <rPh sb="17" eb="19">
      <t>ウンヨウ</t>
    </rPh>
    <rPh sb="20" eb="21">
      <t>カンガ</t>
    </rPh>
    <rPh sb="32" eb="35">
      <t>シュッパツテン</t>
    </rPh>
    <phoneticPr fontId="1"/>
  </si>
  <si>
    <t>（1）「預貯金等」の金額はあくまでも概算調べですから、わかる範囲で入力してください。</t>
    <rPh sb="33" eb="35">
      <t>ニュウリョク</t>
    </rPh>
    <phoneticPr fontId="1"/>
  </si>
  <si>
    <t>年金による収入欄は公的年金の推定額、個人年金などの受取見込額を入力します。</t>
    <rPh sb="0" eb="2">
      <t>ネンキン</t>
    </rPh>
    <rPh sb="5" eb="7">
      <t>シュウニュウ</t>
    </rPh>
    <rPh sb="7" eb="8">
      <t>ラン</t>
    </rPh>
    <rPh sb="9" eb="11">
      <t>コウテキ</t>
    </rPh>
    <rPh sb="11" eb="13">
      <t>ネンキン</t>
    </rPh>
    <rPh sb="14" eb="17">
      <t>スイテイガク</t>
    </rPh>
    <rPh sb="18" eb="20">
      <t>コジン</t>
    </rPh>
    <rPh sb="20" eb="22">
      <t>ネンキン</t>
    </rPh>
    <rPh sb="25" eb="27">
      <t>ウケトリ</t>
    </rPh>
    <rPh sb="27" eb="29">
      <t>ミコミ</t>
    </rPh>
    <rPh sb="29" eb="30">
      <t>ガク</t>
    </rPh>
    <rPh sb="31" eb="33">
      <t>ニュウリョク</t>
    </rPh>
    <phoneticPr fontId="1"/>
  </si>
  <si>
    <t>一時的な収入欄は退職金、土地売却代金などを入力します。</t>
    <rPh sb="0" eb="2">
      <t>イチジ</t>
    </rPh>
    <rPh sb="2" eb="3">
      <t>テキ</t>
    </rPh>
    <rPh sb="4" eb="6">
      <t>シュウニュウ</t>
    </rPh>
    <rPh sb="6" eb="7">
      <t>ラン</t>
    </rPh>
    <rPh sb="8" eb="11">
      <t>タイショクキン</t>
    </rPh>
    <rPh sb="12" eb="14">
      <t>トチ</t>
    </rPh>
    <rPh sb="14" eb="16">
      <t>バイキャク</t>
    </rPh>
    <rPh sb="16" eb="18">
      <t>ダイキン</t>
    </rPh>
    <rPh sb="21" eb="23">
      <t>ニュウリョク</t>
    </rPh>
    <phoneticPr fontId="1"/>
  </si>
  <si>
    <t>大型出費欄は車の買替、家具・大型電気製品等の購入などを入力します。</t>
    <rPh sb="0" eb="2">
      <t>オオガタ</t>
    </rPh>
    <rPh sb="2" eb="4">
      <t>シュッピ</t>
    </rPh>
    <rPh sb="4" eb="5">
      <t>ラン</t>
    </rPh>
    <rPh sb="6" eb="7">
      <t>クルマ</t>
    </rPh>
    <rPh sb="27" eb="29">
      <t>ニュウリョク</t>
    </rPh>
    <phoneticPr fontId="1"/>
  </si>
  <si>
    <t xml:space="preserve">    年  月  日作成</t>
    <rPh sb="4" eb="5">
      <t>ネン</t>
    </rPh>
    <rPh sb="7" eb="8">
      <t>ツキ</t>
    </rPh>
    <rPh sb="10" eb="11">
      <t>ヒ</t>
    </rPh>
    <rPh sb="11" eb="13">
      <t>サクセイ</t>
    </rPh>
    <phoneticPr fontId="1"/>
  </si>
  <si>
    <t xml:space="preserve">    年  月  日作成</t>
    <phoneticPr fontId="1"/>
  </si>
  <si>
    <r>
      <t xml:space="preserve"> </t>
    </r>
    <r>
      <rPr>
        <sz val="11"/>
        <rFont val="ＭＳ Ｐゴシック"/>
        <family val="3"/>
        <charset val="128"/>
      </rPr>
      <t>計画や出来事に伴う　          収入金額・支出金額</t>
    </r>
    <rPh sb="1" eb="3">
      <t>ケイカク</t>
    </rPh>
    <rPh sb="4" eb="7">
      <t>デキゴト</t>
    </rPh>
    <rPh sb="8" eb="9">
      <t>トモナ</t>
    </rPh>
    <rPh sb="21" eb="23">
      <t>シュウニュウ</t>
    </rPh>
    <rPh sb="23" eb="25">
      <t>キンガク</t>
    </rPh>
    <rPh sb="26" eb="28">
      <t>シシュツ</t>
    </rPh>
    <rPh sb="28" eb="30">
      <t>キンガク</t>
    </rPh>
    <phoneticPr fontId="1"/>
  </si>
  <si>
    <t>経済生活設計表（Excel表）の作成手順</t>
    <rPh sb="0" eb="2">
      <t>ケイザイ</t>
    </rPh>
    <rPh sb="2" eb="4">
      <t>セイカツ</t>
    </rPh>
    <rPh sb="4" eb="6">
      <t>セッケイ</t>
    </rPh>
    <rPh sb="6" eb="7">
      <t>ヒョウ</t>
    </rPh>
    <rPh sb="13" eb="14">
      <t>ヒョウ</t>
    </rPh>
    <rPh sb="16" eb="18">
      <t>サクセイ</t>
    </rPh>
    <rPh sb="18" eb="20">
      <t>テジュン</t>
    </rPh>
    <phoneticPr fontId="1"/>
  </si>
  <si>
    <t>（2）現状把握　　事前作成資料１・２入力</t>
    <rPh sb="3" eb="5">
      <t>ゲンジョウ</t>
    </rPh>
    <rPh sb="5" eb="7">
      <t>ハアク</t>
    </rPh>
    <rPh sb="9" eb="11">
      <t>ジゼン</t>
    </rPh>
    <rPh sb="11" eb="13">
      <t>サクセイ</t>
    </rPh>
    <rPh sb="13" eb="15">
      <t>シリョウ</t>
    </rPh>
    <rPh sb="18" eb="20">
      <t>ニュウリョク</t>
    </rPh>
    <phoneticPr fontId="1"/>
  </si>
  <si>
    <t>の欄を入力すると[C]小計が「経済生活設計表」シートの[C]現在の貯蓄額欄に自動反映されます。）</t>
    <rPh sb="1" eb="2">
      <t>ラン</t>
    </rPh>
    <rPh sb="3" eb="5">
      <t>ニュウリョク</t>
    </rPh>
    <rPh sb="11" eb="13">
      <t>ショウケイ</t>
    </rPh>
    <rPh sb="15" eb="17">
      <t>ケイザイ</t>
    </rPh>
    <rPh sb="18" eb="20">
      <t>ケイザイ</t>
    </rPh>
    <rPh sb="20" eb="22">
      <t>セイカツ</t>
    </rPh>
    <rPh sb="26" eb="28">
      <t>セッケイ</t>
    </rPh>
    <rPh sb="28" eb="29">
      <t>ヒョウ</t>
    </rPh>
    <rPh sb="33" eb="35">
      <t>ゲンザイ</t>
    </rPh>
    <rPh sb="36" eb="38">
      <t>チョチク</t>
    </rPh>
    <rPh sb="38" eb="39">
      <t>ガク</t>
    </rPh>
    <rPh sb="39" eb="40">
      <t>ラン</t>
    </rPh>
    <rPh sb="40" eb="42">
      <t>ハンエイ</t>
    </rPh>
    <rPh sb="43" eb="45">
      <t>テンキ</t>
    </rPh>
    <phoneticPr fontId="1"/>
  </si>
  <si>
    <t>（3）「経済生活設計表」シート：「計画や出来事」欄の入力</t>
    <rPh sb="4" eb="6">
      <t>ケイザイ</t>
    </rPh>
    <rPh sb="6" eb="8">
      <t>セイカツ</t>
    </rPh>
    <rPh sb="8" eb="11">
      <t>セッケイヒョウ</t>
    </rPh>
    <rPh sb="17" eb="19">
      <t>ケイカク</t>
    </rPh>
    <rPh sb="20" eb="23">
      <t>デキゴト</t>
    </rPh>
    <rPh sb="24" eb="25">
      <t>ラン</t>
    </rPh>
    <rPh sb="26" eb="28">
      <t>ニュウリョク</t>
    </rPh>
    <phoneticPr fontId="1"/>
  </si>
  <si>
    <t>（4）「経済生活設計表」シート：「計画や出来事」欄の収入・支出を「収支計画」に反映</t>
    <rPh sb="4" eb="6">
      <t>ケイザイ</t>
    </rPh>
    <rPh sb="6" eb="8">
      <t>セイカツ</t>
    </rPh>
    <rPh sb="8" eb="11">
      <t>セッケイヒョウ</t>
    </rPh>
    <rPh sb="24" eb="25">
      <t>ラン</t>
    </rPh>
    <phoneticPr fontId="1"/>
  </si>
  <si>
    <t>（5）「経済生活設計表」シート：収支の差額の計算　→Excelで自動計算されます</t>
    <rPh sb="4" eb="6">
      <t>ケイザイ</t>
    </rPh>
    <rPh sb="6" eb="8">
      <t>セイカツ</t>
    </rPh>
    <rPh sb="8" eb="11">
      <t>セッケイヒョウ</t>
    </rPh>
    <rPh sb="16" eb="18">
      <t>シュウシ</t>
    </rPh>
    <rPh sb="19" eb="21">
      <t>サガク</t>
    </rPh>
    <rPh sb="22" eb="24">
      <t>ケイサン</t>
    </rPh>
    <rPh sb="32" eb="34">
      <t>ジドウ</t>
    </rPh>
    <rPh sb="34" eb="36">
      <t>ケイサン</t>
    </rPh>
    <phoneticPr fontId="1"/>
  </si>
  <si>
    <t>（6）「経済生活設計表」シート：貯蓄累計額の計算　→Excelで自動計算されます</t>
    <rPh sb="4" eb="6">
      <t>ケイザイ</t>
    </rPh>
    <rPh sb="6" eb="8">
      <t>セイカツ</t>
    </rPh>
    <rPh sb="8" eb="11">
      <t>セッケイヒョウ</t>
    </rPh>
    <rPh sb="16" eb="18">
      <t>チョチク</t>
    </rPh>
    <rPh sb="18" eb="21">
      <t>ルイケイガク</t>
    </rPh>
    <rPh sb="22" eb="24">
      <t>ケイサン</t>
    </rPh>
    <rPh sb="32" eb="34">
      <t>ジドウ</t>
    </rPh>
    <rPh sb="34" eb="36">
      <t>ケイサン</t>
    </rPh>
    <phoneticPr fontId="1"/>
  </si>
  <si>
    <t>ａ．初年度の貯蓄累計額</t>
    <rPh sb="8" eb="11">
      <t>ルイケイガク</t>
    </rPh>
    <phoneticPr fontId="1"/>
  </si>
  <si>
    <t>ｂ．次年度以降の貯蓄累計額</t>
    <rPh sb="10" eb="13">
      <t>ルイケイガク</t>
    </rPh>
    <phoneticPr fontId="1"/>
  </si>
  <si>
    <t>初年度貯蓄累計額＝［C］現在の貯蓄額＋初年度［A］預貯金の積立額＋初年度［B］収支の差額</t>
    <rPh sb="0" eb="3">
      <t>ショネンド</t>
    </rPh>
    <rPh sb="3" eb="5">
      <t>チョチク</t>
    </rPh>
    <rPh sb="5" eb="8">
      <t>ルイケイガク</t>
    </rPh>
    <rPh sb="12" eb="14">
      <t>ゲンザイ</t>
    </rPh>
    <rPh sb="15" eb="18">
      <t>チョチクガク</t>
    </rPh>
    <rPh sb="19" eb="22">
      <t>ショネンド</t>
    </rPh>
    <rPh sb="25" eb="28">
      <t>ヨチョキン</t>
    </rPh>
    <rPh sb="29" eb="32">
      <t>ツミタテガク</t>
    </rPh>
    <rPh sb="33" eb="36">
      <t>ショネンド</t>
    </rPh>
    <rPh sb="39" eb="41">
      <t>シュウシ</t>
    </rPh>
    <rPh sb="42" eb="44">
      <t>サガク</t>
    </rPh>
    <phoneticPr fontId="1"/>
  </si>
  <si>
    <t>X年貯蓄累計額＝X-1年貯蓄累計額＋X年［A］預貯金の積立額＋X年［B］収支の差額</t>
    <rPh sb="1" eb="2">
      <t>ネン</t>
    </rPh>
    <rPh sb="2" eb="4">
      <t>チョチク</t>
    </rPh>
    <rPh sb="4" eb="7">
      <t>ルイケイガク</t>
    </rPh>
    <rPh sb="11" eb="12">
      <t>ネン</t>
    </rPh>
    <rPh sb="12" eb="14">
      <t>チョチク</t>
    </rPh>
    <rPh sb="14" eb="17">
      <t>ルイケイガク</t>
    </rPh>
    <rPh sb="19" eb="20">
      <t>ネン</t>
    </rPh>
    <phoneticPr fontId="1"/>
  </si>
  <si>
    <t>どのような計画をたてるにしても、現状把握が第一歩といわれています。</t>
    <rPh sb="5" eb="7">
      <t>ケイカク</t>
    </rPh>
    <rPh sb="16" eb="18">
      <t>ゲンジョウ</t>
    </rPh>
    <rPh sb="18" eb="20">
      <t>ハアク</t>
    </rPh>
    <rPh sb="21" eb="22">
      <t>ダイ</t>
    </rPh>
    <rPh sb="22" eb="24">
      <t>イッポ</t>
    </rPh>
    <phoneticPr fontId="1"/>
  </si>
  <si>
    <t>収入　（年額・単位：万円）</t>
    <rPh sb="0" eb="2">
      <t>シュウニュウ</t>
    </rPh>
    <rPh sb="4" eb="6">
      <t>ネンガク</t>
    </rPh>
    <rPh sb="7" eb="9">
      <t>タンイ</t>
    </rPh>
    <rPh sb="10" eb="12">
      <t>マンエン</t>
    </rPh>
    <phoneticPr fontId="1"/>
  </si>
  <si>
    <t>支出　（年額・単位：万円）</t>
    <rPh sb="0" eb="2">
      <t>シシュツ</t>
    </rPh>
    <rPh sb="4" eb="6">
      <t>ネンガク</t>
    </rPh>
    <rPh sb="7" eb="9">
      <t>タンイ</t>
    </rPh>
    <rPh sb="10" eb="12">
      <t>マンエン</t>
    </rPh>
    <phoneticPr fontId="1"/>
  </si>
  <si>
    <t>※以下についても、わかる範囲で調べて適宜入力してください。（年額・単位：万円）</t>
    <rPh sb="1" eb="3">
      <t>イカ</t>
    </rPh>
    <rPh sb="12" eb="14">
      <t>ハンイ</t>
    </rPh>
    <rPh sb="15" eb="16">
      <t>シラ</t>
    </rPh>
    <rPh sb="18" eb="20">
      <t>テキギ</t>
    </rPh>
    <rPh sb="20" eb="22">
      <t>ニュウリョク</t>
    </rPh>
    <rPh sb="30" eb="32">
      <t>ネンガク</t>
    </rPh>
    <rPh sb="33" eb="35">
      <t>タンイ</t>
    </rPh>
    <rPh sb="36" eb="38">
      <t>マンエン</t>
    </rPh>
    <phoneticPr fontId="1"/>
  </si>
  <si>
    <t>※配偶者についても、わかる範囲で調べて適宜入力してください。（年額・単位：万円）</t>
    <rPh sb="1" eb="4">
      <t>ハイグウシャ</t>
    </rPh>
    <rPh sb="13" eb="15">
      <t>ハンイ</t>
    </rPh>
    <rPh sb="16" eb="17">
      <t>シラ</t>
    </rPh>
    <rPh sb="19" eb="21">
      <t>テキギ</t>
    </rPh>
    <rPh sb="21" eb="23">
      <t>ニュウリョク</t>
    </rPh>
    <rPh sb="31" eb="33">
      <t>ネンガク</t>
    </rPh>
    <rPh sb="34" eb="36">
      <t>タンイ</t>
    </rPh>
    <rPh sb="37" eb="39">
      <t>マンエン</t>
    </rPh>
    <phoneticPr fontId="1"/>
  </si>
  <si>
    <t>※以下についても、わかる範囲で調べて適宜入力してください。（金額単位：万円）</t>
    <rPh sb="1" eb="3">
      <t>イカ</t>
    </rPh>
    <rPh sb="12" eb="14">
      <t>ハンイ</t>
    </rPh>
    <rPh sb="15" eb="16">
      <t>シラ</t>
    </rPh>
    <rPh sb="18" eb="20">
      <t>テキギ</t>
    </rPh>
    <rPh sb="20" eb="22">
      <t>ニュウリョク</t>
    </rPh>
    <rPh sb="30" eb="32">
      <t>キンガク</t>
    </rPh>
    <rPh sb="32" eb="34">
      <t>ネンタンイ</t>
    </rPh>
    <rPh sb="35" eb="37">
      <t>マンエン</t>
    </rPh>
    <phoneticPr fontId="1"/>
  </si>
  <si>
    <t>「事前作成資料１・２」シートを入力すると、その内容が「経済生活設計表」シートの初年度欄等</t>
    <rPh sb="1" eb="3">
      <t>ジゼン</t>
    </rPh>
    <rPh sb="3" eb="5">
      <t>サクセイ</t>
    </rPh>
    <rPh sb="5" eb="7">
      <t>シリョウ</t>
    </rPh>
    <rPh sb="15" eb="17">
      <t>ニュウリョク</t>
    </rPh>
    <rPh sb="23" eb="25">
      <t>ナイヨウ</t>
    </rPh>
    <rPh sb="27" eb="29">
      <t>ケイザイ</t>
    </rPh>
    <rPh sb="29" eb="31">
      <t>セイカツ</t>
    </rPh>
    <rPh sb="31" eb="34">
      <t>セッケイヒョウ</t>
    </rPh>
    <rPh sb="39" eb="42">
      <t>ショネンド</t>
    </rPh>
    <rPh sb="42" eb="43">
      <t>ラン</t>
    </rPh>
    <rPh sb="43" eb="44">
      <t>トウ</t>
    </rPh>
    <phoneticPr fontId="1"/>
  </si>
  <si>
    <t>に自動反映されます。</t>
    <phoneticPr fontId="1"/>
  </si>
  <si>
    <t>の上半分に自動反映されます。</t>
    <rPh sb="7" eb="9">
      <t>ハンエイ</t>
    </rPh>
    <phoneticPr fontId="1"/>
  </si>
  <si>
    <t>の欄を入力すると「経済生活設計表」シートの「経済生活に関する計画や出来事」の表</t>
    <rPh sb="1" eb="2">
      <t>ラン</t>
    </rPh>
    <rPh sb="3" eb="5">
      <t>ニュウリョク</t>
    </rPh>
    <rPh sb="9" eb="11">
      <t>ケイザイ</t>
    </rPh>
    <rPh sb="11" eb="13">
      <t>セイカツ</t>
    </rPh>
    <rPh sb="13" eb="16">
      <t>セッケイヒョウ</t>
    </rPh>
    <rPh sb="22" eb="24">
      <t>ケイザイ</t>
    </rPh>
    <rPh sb="24" eb="26">
      <t>セイカツ</t>
    </rPh>
    <rPh sb="27" eb="28">
      <t>カン</t>
    </rPh>
    <rPh sb="30" eb="32">
      <t>ケイカク</t>
    </rPh>
    <rPh sb="33" eb="36">
      <t>デキゴト</t>
    </rPh>
    <phoneticPr fontId="1"/>
  </si>
  <si>
    <t>家族のみなさんと相談しながら、およその見当で下の「わが家の収支状況」の各項目を入力</t>
    <rPh sb="8" eb="10">
      <t>ソウダン</t>
    </rPh>
    <rPh sb="19" eb="21">
      <t>ケントウ</t>
    </rPh>
    <phoneticPr fontId="1"/>
  </si>
  <si>
    <t>してください。</t>
    <phoneticPr fontId="1"/>
  </si>
  <si>
    <t>の金額欄を入力すると「経済生活設計表」シートの「収支計画」当該項目初年度欄に</t>
    <rPh sb="1" eb="3">
      <t>キンガク</t>
    </rPh>
    <rPh sb="3" eb="4">
      <t>ラン</t>
    </rPh>
    <rPh sb="5" eb="7">
      <t>ニュウリョク</t>
    </rPh>
    <rPh sb="11" eb="13">
      <t>ケイザイ</t>
    </rPh>
    <rPh sb="13" eb="15">
      <t>セイカツ</t>
    </rPh>
    <rPh sb="15" eb="17">
      <t>セッケイ</t>
    </rPh>
    <rPh sb="17" eb="18">
      <t>ヒョウ</t>
    </rPh>
    <rPh sb="24" eb="26">
      <t>シュウシ</t>
    </rPh>
    <rPh sb="26" eb="28">
      <t>ケイカク</t>
    </rPh>
    <rPh sb="29" eb="31">
      <t>トウガイ</t>
    </rPh>
    <rPh sb="31" eb="33">
      <t>コウモク</t>
    </rPh>
    <rPh sb="33" eb="36">
      <t>ショネンド</t>
    </rPh>
    <rPh sb="36" eb="37">
      <t>ラン</t>
    </rPh>
    <phoneticPr fontId="1"/>
  </si>
  <si>
    <t>自動反映されます。）</t>
    <phoneticPr fontId="1"/>
  </si>
  <si>
    <t>（2）「資産」の金額は、時価で見積もります。（時価の見積もりができない場合は、取得価</t>
    <rPh sb="4" eb="6">
      <t>シサン</t>
    </rPh>
    <rPh sb="8" eb="10">
      <t>キンガク</t>
    </rPh>
    <rPh sb="12" eb="14">
      <t>ジカ</t>
    </rPh>
    <rPh sb="15" eb="17">
      <t>ミツ</t>
    </rPh>
    <rPh sb="23" eb="25">
      <t>ジカ</t>
    </rPh>
    <rPh sb="26" eb="28">
      <t>ミツ</t>
    </rPh>
    <rPh sb="35" eb="37">
      <t>バアイ</t>
    </rPh>
    <rPh sb="39" eb="41">
      <t>シュトク</t>
    </rPh>
    <phoneticPr fontId="1"/>
  </si>
  <si>
    <t>　 格を入力します。）</t>
    <phoneticPr fontId="1"/>
  </si>
  <si>
    <t>（3）保険・共済は貯蓄性のもの（年金を含む）は、保険会社からの通知等で解約返戻金（不</t>
    <rPh sb="3" eb="5">
      <t>ホケン</t>
    </rPh>
    <rPh sb="6" eb="8">
      <t>キョウサイ</t>
    </rPh>
    <rPh sb="9" eb="11">
      <t>チョチク</t>
    </rPh>
    <rPh sb="11" eb="12">
      <t>セイ</t>
    </rPh>
    <rPh sb="16" eb="18">
      <t>ネンキン</t>
    </rPh>
    <rPh sb="19" eb="20">
      <t>フク</t>
    </rPh>
    <rPh sb="24" eb="28">
      <t>ホケンガイシャ</t>
    </rPh>
    <rPh sb="31" eb="33">
      <t>ツウチ</t>
    </rPh>
    <rPh sb="33" eb="34">
      <t>トウ</t>
    </rPh>
    <rPh sb="35" eb="37">
      <t>カイヤク</t>
    </rPh>
    <rPh sb="37" eb="40">
      <t>ヘンレイキン</t>
    </rPh>
    <rPh sb="41" eb="42">
      <t>フ</t>
    </rPh>
    <phoneticPr fontId="1"/>
  </si>
  <si>
    <t xml:space="preserve">   明であれば今まで支払った保険料・掛金の合計額）を入力します。</t>
    <phoneticPr fontId="1"/>
  </si>
  <si>
    <t>住宅の取得・リフォーム、転居、退職（退職金の受給）、再就職、独立自営、年金受給、
大型家電・家具等の購入、自動車の購入（買い替え）、冠婚葬祭、子どもの教育・就職・
結婚・出産、旅行（海外・国内）、親の介護　など</t>
    <rPh sb="22" eb="24">
      <t>ジュキュウ</t>
    </rPh>
    <phoneticPr fontId="1"/>
  </si>
  <si>
    <t>（経済生活設計表の年ごとに「収入（小計①）」－「支出（小計②）」を計算し、「B収支の</t>
    <phoneticPr fontId="1"/>
  </si>
  <si>
    <t>差額」に入力します。マイナスは「▲」表示。）</t>
    <phoneticPr fontId="1"/>
  </si>
  <si>
    <t>（「A預貯金の積立額」＋「B収支の差額」＋「C現在の貯蓄額」を計算し、経済生活</t>
    <phoneticPr fontId="1"/>
  </si>
  <si>
    <t>設計表の「貯蓄累計額」に入力します。）</t>
    <rPh sb="7" eb="10">
      <t>ルイケイガク</t>
    </rPh>
    <phoneticPr fontId="1"/>
  </si>
  <si>
    <t>（「前年の貯蓄累計額」＋「当年のA預貯金の積立額」＋「当年のB収支の差額」で計</t>
    <rPh sb="7" eb="10">
      <t>ルイケイガク</t>
    </rPh>
    <phoneticPr fontId="1"/>
  </si>
  <si>
    <t>算します。マイナスになった場合は「▲」表示。）</t>
    <phoneticPr fontId="1"/>
  </si>
  <si>
    <t>その他の金融商品　（国債や株式等の有価証券など）</t>
    <rPh sb="2" eb="3">
      <t>タ</t>
    </rPh>
    <rPh sb="4" eb="6">
      <t>キンユウ</t>
    </rPh>
    <rPh sb="6" eb="8">
      <t>ショウヒン</t>
    </rPh>
    <rPh sb="10" eb="12">
      <t>コクサイ</t>
    </rPh>
    <rPh sb="13" eb="16">
      <t>カブシキトウ</t>
    </rPh>
    <rPh sb="17" eb="21">
      <t>ユウカショウケン</t>
    </rPh>
    <phoneticPr fontId="1"/>
  </si>
  <si>
    <t>資産合計　①＋②</t>
    <rPh sb="0" eb="2">
      <t>シサン</t>
    </rPh>
    <rPh sb="2" eb="4">
      <t>ゴウケイ</t>
    </rPh>
    <phoneticPr fontId="1"/>
  </si>
  <si>
    <t>③</t>
    <phoneticPr fontId="1"/>
  </si>
  <si>
    <t>現在の純資産　①＋②－③</t>
    <rPh sb="0" eb="2">
      <t>ゲンザイ</t>
    </rPh>
    <rPh sb="3" eb="6">
      <t>ジュンシサン</t>
    </rPh>
    <phoneticPr fontId="1"/>
  </si>
  <si>
    <t>大型出費</t>
    <rPh sb="0" eb="2">
      <t>オオガタ</t>
    </rPh>
    <rPh sb="2" eb="4">
      <t>シュッピ</t>
    </rPh>
    <phoneticPr fontId="1"/>
  </si>
  <si>
    <t>車の買替、家具・大型電気製品等の購入</t>
    <rPh sb="0" eb="1">
      <t>クルマ</t>
    </rPh>
    <rPh sb="2" eb="4">
      <t>カイカエ</t>
    </rPh>
    <rPh sb="5" eb="7">
      <t>カグ</t>
    </rPh>
    <rPh sb="8" eb="10">
      <t>オオガタ</t>
    </rPh>
    <rPh sb="10" eb="14">
      <t>デンキセイヒン</t>
    </rPh>
    <rPh sb="14" eb="15">
      <t>トウ</t>
    </rPh>
    <rPh sb="16" eb="18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</si>
</sst>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;&quot;▲ &quot;#,##0"/>
    <numFmt numFmtId="178" formatCode="##&quot;年&quot;"/>
    <numFmt numFmtId="179" formatCode="##&quot;月&quot;"/>
    <numFmt numFmtId="180" formatCode="##&quot;日&quot;"/>
    <numFmt numFmtId="181" formatCode="#,##0&quot;万円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9" tint="-0.249977111117893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22"/>
      </bottom>
      <diagonal/>
    </border>
    <border>
      <left style="thin">
        <color indexed="64"/>
      </left>
      <right/>
      <top/>
      <bottom style="dash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7" xfId="0" applyBorder="1"/>
    <xf numFmtId="0" fontId="0" fillId="0" borderId="0" xfId="0" applyProtection="1">
      <protection hidden="1"/>
    </xf>
    <xf numFmtId="179" fontId="2" fillId="0" borderId="0" xfId="0" applyNumberFormat="1" applyFont="1" applyAlignment="1" applyProtection="1">
      <alignment horizontal="right"/>
      <protection hidden="1"/>
    </xf>
    <xf numFmtId="180" fontId="2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9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4" fillId="0" borderId="8" xfId="0" applyFont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177" fontId="0" fillId="0" borderId="0" xfId="0" applyNumberFormat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177" fontId="0" fillId="0" borderId="12" xfId="0" applyNumberFormat="1" applyBorder="1" applyAlignment="1" applyProtection="1">
      <alignment horizontal="right" shrinkToFit="1"/>
      <protection hidden="1"/>
    </xf>
    <xf numFmtId="177" fontId="0" fillId="0" borderId="13" xfId="0" applyNumberFormat="1" applyBorder="1" applyAlignment="1" applyProtection="1">
      <alignment horizontal="right" shrinkToFit="1"/>
      <protection hidden="1"/>
    </xf>
    <xf numFmtId="0" fontId="0" fillId="0" borderId="20" xfId="0" applyBorder="1" applyAlignment="1" applyProtection="1">
      <alignment horizontal="right" shrinkToFit="1"/>
      <protection hidden="1"/>
    </xf>
    <xf numFmtId="0" fontId="0" fillId="0" borderId="21" xfId="0" applyBorder="1" applyAlignment="1" applyProtection="1">
      <alignment horizontal="left" shrinkToFit="1"/>
      <protection hidden="1"/>
    </xf>
    <xf numFmtId="0" fontId="0" fillId="0" borderId="22" xfId="0" applyBorder="1" applyAlignment="1" applyProtection="1">
      <alignment horizontal="right" shrinkToFit="1"/>
      <protection hidden="1"/>
    </xf>
    <xf numFmtId="0" fontId="0" fillId="0" borderId="23" xfId="0" applyBorder="1" applyAlignment="1" applyProtection="1">
      <alignment horizontal="left" shrinkToFit="1"/>
      <protection hidden="1"/>
    </xf>
    <xf numFmtId="0" fontId="0" fillId="0" borderId="24" xfId="0" applyBorder="1" applyAlignment="1" applyProtection="1">
      <alignment horizontal="right" shrinkToFit="1"/>
      <protection hidden="1"/>
    </xf>
    <xf numFmtId="0" fontId="0" fillId="0" borderId="25" xfId="0" applyBorder="1" applyAlignment="1" applyProtection="1">
      <alignment horizontal="left" shrinkToFit="1"/>
      <protection hidden="1"/>
    </xf>
    <xf numFmtId="0" fontId="0" fillId="0" borderId="20" xfId="0" applyBorder="1" applyAlignment="1" applyProtection="1">
      <alignment shrinkToFit="1"/>
      <protection hidden="1"/>
    </xf>
    <xf numFmtId="0" fontId="0" fillId="0" borderId="22" xfId="0" applyBorder="1" applyAlignment="1" applyProtection="1">
      <alignment shrinkToFit="1"/>
      <protection hidden="1"/>
    </xf>
    <xf numFmtId="0" fontId="0" fillId="0" borderId="26" xfId="0" applyBorder="1" applyAlignment="1" applyProtection="1">
      <alignment shrinkToFit="1"/>
      <protection hidden="1"/>
    </xf>
    <xf numFmtId="0" fontId="0" fillId="0" borderId="17" xfId="0" applyBorder="1" applyAlignment="1" applyProtection="1">
      <alignment horizontal="center" shrinkToFit="1"/>
      <protection hidden="1"/>
    </xf>
    <xf numFmtId="0" fontId="0" fillId="0" borderId="18" xfId="0" applyBorder="1" applyAlignment="1" applyProtection="1">
      <alignment horizontal="center" shrinkToFit="1"/>
      <protection hidden="1"/>
    </xf>
    <xf numFmtId="0" fontId="0" fillId="0" borderId="27" xfId="0" applyBorder="1" applyAlignment="1" applyProtection="1">
      <alignment horizontal="right" vertical="center"/>
      <protection hidden="1"/>
    </xf>
    <xf numFmtId="176" fontId="0" fillId="0" borderId="14" xfId="0" applyNumberFormat="1" applyBorder="1" applyAlignment="1" applyProtection="1">
      <alignment horizontal="center"/>
      <protection hidden="1"/>
    </xf>
    <xf numFmtId="178" fontId="2" fillId="0" borderId="0" xfId="0" applyNumberFormat="1" applyFont="1" applyAlignment="1" applyProtection="1">
      <alignment horizontal="right" shrinkToFit="1"/>
      <protection hidden="1"/>
    </xf>
    <xf numFmtId="0" fontId="2" fillId="0" borderId="43" xfId="0" applyFont="1" applyBorder="1" applyAlignment="1">
      <alignment horizontal="left" indent="1"/>
    </xf>
    <xf numFmtId="0" fontId="10" fillId="0" borderId="49" xfId="0" applyFont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7" fontId="0" fillId="0" borderId="14" xfId="0" applyNumberFormat="1" applyBorder="1" applyAlignment="1">
      <alignment horizontal="right" shrinkToFit="1"/>
    </xf>
    <xf numFmtId="177" fontId="0" fillId="0" borderId="15" xfId="0" applyNumberFormat="1" applyBorder="1" applyAlignment="1">
      <alignment horizontal="right" shrinkToFit="1"/>
    </xf>
    <xf numFmtId="177" fontId="0" fillId="0" borderId="16" xfId="0" applyNumberFormat="1" applyBorder="1" applyAlignment="1">
      <alignment horizontal="right" shrinkToFit="1"/>
    </xf>
    <xf numFmtId="0" fontId="0" fillId="0" borderId="0" xfId="0" applyAlignment="1">
      <alignment horizontal="left" vertical="center" wrapText="1"/>
    </xf>
    <xf numFmtId="0" fontId="2" fillId="0" borderId="60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0" xfId="0" applyFont="1"/>
    <xf numFmtId="0" fontId="13" fillId="0" borderId="0" xfId="0" applyFont="1"/>
    <xf numFmtId="0" fontId="2" fillId="2" borderId="0" xfId="0" applyFont="1" applyFill="1"/>
    <xf numFmtId="0" fontId="0" fillId="0" borderId="3" xfId="0" applyBorder="1"/>
    <xf numFmtId="0" fontId="0" fillId="0" borderId="1" xfId="0" applyBorder="1"/>
    <xf numFmtId="0" fontId="0" fillId="0" borderId="2" xfId="0" applyBorder="1"/>
    <xf numFmtId="177" fontId="0" fillId="2" borderId="14" xfId="0" applyNumberFormat="1" applyFill="1" applyBorder="1" applyAlignment="1" applyProtection="1">
      <alignment horizontal="right" shrinkToFit="1"/>
      <protection locked="0"/>
    </xf>
    <xf numFmtId="177" fontId="0" fillId="2" borderId="15" xfId="0" applyNumberFormat="1" applyFill="1" applyBorder="1" applyAlignment="1" applyProtection="1">
      <alignment horizontal="right" shrinkToFit="1"/>
      <protection locked="0"/>
    </xf>
    <xf numFmtId="177" fontId="0" fillId="2" borderId="16" xfId="0" applyNumberFormat="1" applyFill="1" applyBorder="1" applyAlignment="1" applyProtection="1">
      <alignment horizontal="right" shrinkToFit="1"/>
      <protection locked="0"/>
    </xf>
    <xf numFmtId="177" fontId="0" fillId="3" borderId="14" xfId="0" applyNumberFormat="1" applyFill="1" applyBorder="1" applyAlignment="1" applyProtection="1">
      <alignment horizontal="right" shrinkToFit="1"/>
      <protection locked="0"/>
    </xf>
    <xf numFmtId="177" fontId="0" fillId="3" borderId="15" xfId="0" applyNumberFormat="1" applyFill="1" applyBorder="1" applyAlignment="1" applyProtection="1">
      <alignment horizontal="right" shrinkToFit="1"/>
      <protection locked="0"/>
    </xf>
    <xf numFmtId="177" fontId="0" fillId="3" borderId="18" xfId="0" applyNumberFormat="1" applyFill="1" applyBorder="1" applyAlignment="1" applyProtection="1">
      <alignment horizontal="right" shrinkToFit="1"/>
      <protection locked="0"/>
    </xf>
    <xf numFmtId="177" fontId="0" fillId="3" borderId="62" xfId="0" applyNumberFormat="1" applyFill="1" applyBorder="1" applyAlignment="1" applyProtection="1">
      <alignment horizontal="right" shrinkToFit="1"/>
      <protection locked="0"/>
    </xf>
    <xf numFmtId="177" fontId="0" fillId="3" borderId="61" xfId="0" applyNumberFormat="1" applyFill="1" applyBorder="1" applyAlignment="1" applyProtection="1">
      <alignment horizontal="right" shrinkToFit="1"/>
      <protection locked="0"/>
    </xf>
    <xf numFmtId="177" fontId="0" fillId="3" borderId="16" xfId="0" applyNumberFormat="1" applyFill="1" applyBorder="1" applyAlignment="1" applyProtection="1">
      <alignment horizontal="right" shrinkToFit="1"/>
      <protection locked="0"/>
    </xf>
    <xf numFmtId="177" fontId="0" fillId="3" borderId="19" xfId="0" applyNumberFormat="1" applyFill="1" applyBorder="1" applyAlignment="1" applyProtection="1">
      <alignment horizontal="right" shrinkToFit="1"/>
      <protection locked="0"/>
    </xf>
    <xf numFmtId="0" fontId="2" fillId="0" borderId="32" xfId="0" applyFont="1" applyBorder="1" applyAlignment="1">
      <alignment horizontal="center"/>
    </xf>
    <xf numFmtId="0" fontId="2" fillId="2" borderId="32" xfId="0" applyFont="1" applyFill="1" applyBorder="1" applyAlignment="1" applyProtection="1">
      <alignment shrinkToFit="1"/>
      <protection locked="0"/>
    </xf>
    <xf numFmtId="0" fontId="2" fillId="0" borderId="0" xfId="0" applyFont="1" applyAlignment="1">
      <alignment horizontal="left" indent="1"/>
    </xf>
    <xf numFmtId="0" fontId="2" fillId="0" borderId="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34" xfId="0" applyFont="1" applyBorder="1" applyAlignment="1">
      <alignment horizontal="centerContinuous"/>
    </xf>
    <xf numFmtId="0" fontId="2" fillId="0" borderId="5" xfId="0" applyFont="1" applyBorder="1"/>
    <xf numFmtId="0" fontId="2" fillId="0" borderId="46" xfId="0" applyFont="1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0" fontId="2" fillId="0" borderId="4" xfId="0" applyFont="1" applyBorder="1"/>
    <xf numFmtId="0" fontId="2" fillId="0" borderId="38" xfId="0" applyFont="1" applyBorder="1" applyAlignment="1">
      <alignment horizontal="centerContinuous"/>
    </xf>
    <xf numFmtId="0" fontId="2" fillId="0" borderId="39" xfId="0" applyFont="1" applyBorder="1" applyAlignment="1">
      <alignment horizontal="centerContinuous"/>
    </xf>
    <xf numFmtId="0" fontId="2" fillId="0" borderId="46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2" fillId="0" borderId="35" xfId="0" applyFont="1" applyBorder="1" applyAlignment="1">
      <alignment horizontal="centerContinuous"/>
    </xf>
    <xf numFmtId="0" fontId="2" fillId="0" borderId="40" xfId="0" applyFont="1" applyBorder="1" applyAlignment="1">
      <alignment horizontal="centerContinuous"/>
    </xf>
    <xf numFmtId="0" fontId="2" fillId="0" borderId="41" xfId="0" applyFont="1" applyBorder="1" applyAlignment="1">
      <alignment horizontal="centerContinuous"/>
    </xf>
    <xf numFmtId="0" fontId="2" fillId="0" borderId="47" xfId="0" applyFont="1" applyBorder="1" applyAlignment="1">
      <alignment horizontal="left" indent="1"/>
    </xf>
    <xf numFmtId="0" fontId="2" fillId="0" borderId="7" xfId="0" applyFont="1" applyBorder="1"/>
    <xf numFmtId="0" fontId="2" fillId="0" borderId="36" xfId="0" applyFont="1" applyBorder="1" applyAlignment="1">
      <alignment horizontal="centerContinuous"/>
    </xf>
    <xf numFmtId="0" fontId="2" fillId="0" borderId="37" xfId="0" applyFont="1" applyBorder="1" applyAlignment="1">
      <alignment horizontal="centerContinuous"/>
    </xf>
    <xf numFmtId="0" fontId="2" fillId="0" borderId="44" xfId="0" applyFont="1" applyBorder="1"/>
    <xf numFmtId="0" fontId="2" fillId="0" borderId="41" xfId="0" applyFont="1" applyBorder="1"/>
    <xf numFmtId="0" fontId="2" fillId="0" borderId="51" xfId="0" applyFont="1" applyBorder="1"/>
    <xf numFmtId="0" fontId="2" fillId="2" borderId="43" xfId="0" applyFont="1" applyFill="1" applyBorder="1" applyAlignment="1">
      <alignment horizontal="left" indent="1"/>
    </xf>
    <xf numFmtId="0" fontId="2" fillId="0" borderId="54" xfId="0" applyFont="1" applyBorder="1" applyAlignment="1">
      <alignment horizontal="left" indent="1"/>
    </xf>
    <xf numFmtId="0" fontId="2" fillId="0" borderId="55" xfId="0" applyFont="1" applyBorder="1"/>
    <xf numFmtId="0" fontId="2" fillId="0" borderId="56" xfId="0" applyFont="1" applyBorder="1"/>
    <xf numFmtId="0" fontId="2" fillId="0" borderId="3" xfId="0" applyFont="1" applyBorder="1" applyAlignment="1">
      <alignment horizontal="left" indent="1"/>
    </xf>
    <xf numFmtId="0" fontId="2" fillId="0" borderId="1" xfId="0" applyFont="1" applyBorder="1"/>
    <xf numFmtId="0" fontId="2" fillId="0" borderId="45" xfId="0" applyFont="1" applyBorder="1"/>
    <xf numFmtId="0" fontId="2" fillId="0" borderId="2" xfId="0" applyFont="1" applyBorder="1"/>
    <xf numFmtId="0" fontId="2" fillId="0" borderId="42" xfId="0" applyFont="1" applyBorder="1" applyAlignment="1">
      <alignment horizontal="centerContinuous"/>
    </xf>
    <xf numFmtId="0" fontId="2" fillId="0" borderId="58" xfId="0" applyFont="1" applyBorder="1" applyAlignment="1">
      <alignment horizontal="left" indent="1"/>
    </xf>
    <xf numFmtId="0" fontId="2" fillId="0" borderId="48" xfId="0" applyFont="1" applyBorder="1"/>
    <xf numFmtId="0" fontId="2" fillId="0" borderId="48" xfId="0" applyFont="1" applyBorder="1" applyAlignment="1">
      <alignment horizontal="left" indent="1"/>
    </xf>
    <xf numFmtId="0" fontId="2" fillId="0" borderId="59" xfId="0" applyFont="1" applyBorder="1"/>
    <xf numFmtId="0" fontId="2" fillId="0" borderId="44" xfId="0" applyFont="1" applyBorder="1" applyAlignment="1">
      <alignment horizontal="left" indent="1"/>
    </xf>
    <xf numFmtId="0" fontId="2" fillId="0" borderId="49" xfId="0" applyFont="1" applyBorder="1"/>
    <xf numFmtId="0" fontId="2" fillId="0" borderId="53" xfId="0" applyFont="1" applyBorder="1"/>
    <xf numFmtId="0" fontId="2" fillId="0" borderId="0" xfId="0" applyFont="1" applyAlignment="1">
      <alignment horizontal="left"/>
    </xf>
    <xf numFmtId="0" fontId="2" fillId="0" borderId="39" xfId="0" applyFont="1" applyBorder="1"/>
    <xf numFmtId="0" fontId="2" fillId="0" borderId="50" xfId="0" applyFont="1" applyBorder="1"/>
    <xf numFmtId="0" fontId="8" fillId="0" borderId="5" xfId="0" applyFont="1" applyBorder="1"/>
    <xf numFmtId="0" fontId="8" fillId="0" borderId="1" xfId="0" applyFont="1" applyBorder="1"/>
    <xf numFmtId="0" fontId="4" fillId="0" borderId="58" xfId="0" applyFont="1" applyBorder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45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60" xfId="0" applyFont="1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/>
    <xf numFmtId="0" fontId="2" fillId="0" borderId="57" xfId="0" applyFont="1" applyBorder="1"/>
    <xf numFmtId="0" fontId="2" fillId="0" borderId="42" xfId="0" applyFont="1" applyBorder="1"/>
    <xf numFmtId="0" fontId="0" fillId="2" borderId="28" xfId="0" applyFill="1" applyBorder="1" applyAlignment="1" applyProtection="1">
      <alignment horizontal="center" shrinkToFit="1"/>
      <protection locked="0"/>
    </xf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29" xfId="0" applyFill="1" applyBorder="1" applyAlignment="1" applyProtection="1">
      <alignment vertical="top" shrinkToFit="1"/>
      <protection locked="0"/>
    </xf>
    <xf numFmtId="0" fontId="0" fillId="2" borderId="30" xfId="0" applyFill="1" applyBorder="1" applyAlignment="1" applyProtection="1">
      <alignment vertical="top" shrinkToFit="1"/>
      <protection locked="0"/>
    </xf>
    <xf numFmtId="0" fontId="0" fillId="2" borderId="13" xfId="0" applyFill="1" applyBorder="1" applyAlignment="1" applyProtection="1">
      <alignment horizontal="center" shrinkToFit="1"/>
      <protection locked="0"/>
    </xf>
    <xf numFmtId="0" fontId="0" fillId="2" borderId="11" xfId="0" applyFill="1" applyBorder="1" applyAlignment="1" applyProtection="1">
      <alignment horizontal="center" shrinkToFit="1"/>
      <protection locked="0"/>
    </xf>
    <xf numFmtId="0" fontId="0" fillId="2" borderId="12" xfId="0" applyFill="1" applyBorder="1" applyAlignment="1" applyProtection="1">
      <alignment vertical="top" shrinkToFit="1"/>
      <protection locked="0"/>
    </xf>
    <xf numFmtId="0" fontId="13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0" fillId="0" borderId="40" xfId="0" applyFont="1" applyBorder="1" applyAlignment="1">
      <alignment horizontal="left" indent="1"/>
    </xf>
    <xf numFmtId="0" fontId="4" fillId="0" borderId="44" xfId="0" applyFont="1" applyBorder="1" applyAlignment="1">
      <alignment horizontal="left" indent="1"/>
    </xf>
    <xf numFmtId="0" fontId="4" fillId="0" borderId="49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17" fillId="0" borderId="0" xfId="0" applyFont="1"/>
    <xf numFmtId="0" fontId="2" fillId="2" borderId="18" xfId="0" applyFont="1" applyFill="1" applyBorder="1" applyAlignment="1" applyProtection="1">
      <alignment horizontal="center" shrinkToFit="1"/>
      <protection locked="0"/>
    </xf>
    <xf numFmtId="0" fontId="2" fillId="2" borderId="23" xfId="0" applyFont="1" applyFill="1" applyBorder="1" applyAlignment="1" applyProtection="1">
      <alignment horizontal="center" shrinkToFit="1"/>
      <protection locked="0"/>
    </xf>
    <xf numFmtId="176" fontId="2" fillId="2" borderId="18" xfId="0" applyNumberFormat="1" applyFont="1" applyFill="1" applyBorder="1" applyAlignment="1" applyProtection="1">
      <alignment horizontal="center" shrinkToFit="1"/>
      <protection locked="0"/>
    </xf>
    <xf numFmtId="176" fontId="2" fillId="2" borderId="23" xfId="0" applyNumberFormat="1" applyFont="1" applyFill="1" applyBorder="1" applyAlignment="1" applyProtection="1">
      <alignment horizontal="center" shrinkToFit="1"/>
      <protection locked="0"/>
    </xf>
    <xf numFmtId="0" fontId="2" fillId="2" borderId="19" xfId="0" applyFont="1" applyFill="1" applyBorder="1" applyAlignment="1" applyProtection="1">
      <alignment horizontal="center" shrinkToFit="1"/>
      <protection locked="0"/>
    </xf>
    <xf numFmtId="0" fontId="2" fillId="2" borderId="25" xfId="0" applyFont="1" applyFill="1" applyBorder="1" applyAlignment="1" applyProtection="1">
      <alignment horizontal="center" shrinkToFit="1"/>
      <protection locked="0"/>
    </xf>
    <xf numFmtId="176" fontId="2" fillId="2" borderId="19" xfId="0" applyNumberFormat="1" applyFont="1" applyFill="1" applyBorder="1" applyAlignment="1" applyProtection="1">
      <alignment horizontal="center" shrinkToFit="1"/>
      <protection locked="0"/>
    </xf>
    <xf numFmtId="176" fontId="2" fillId="2" borderId="25" xfId="0" applyNumberFormat="1" applyFont="1" applyFill="1" applyBorder="1" applyAlignment="1" applyProtection="1">
      <alignment horizontal="center" shrinkToFit="1"/>
      <protection locked="0"/>
    </xf>
    <xf numFmtId="181" fontId="2" fillId="2" borderId="40" xfId="0" applyNumberFormat="1" applyFont="1" applyFill="1" applyBorder="1" applyAlignment="1">
      <alignment horizontal="right"/>
    </xf>
    <xf numFmtId="181" fontId="2" fillId="2" borderId="44" xfId="0" applyNumberFormat="1" applyFont="1" applyFill="1" applyBorder="1" applyAlignment="1">
      <alignment horizontal="right"/>
    </xf>
    <xf numFmtId="181" fontId="2" fillId="2" borderId="4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shrinkToFit="1"/>
      <protection locked="0"/>
    </xf>
    <xf numFmtId="0" fontId="2" fillId="2" borderId="21" xfId="0" applyFont="1" applyFill="1" applyBorder="1" applyAlignment="1" applyProtection="1">
      <alignment horizontal="center" shrinkToFit="1"/>
      <protection locked="0"/>
    </xf>
    <xf numFmtId="176" fontId="2" fillId="2" borderId="17" xfId="0" applyNumberFormat="1" applyFont="1" applyFill="1" applyBorder="1" applyAlignment="1" applyProtection="1">
      <alignment horizontal="center" shrinkToFit="1"/>
      <protection locked="0"/>
    </xf>
    <xf numFmtId="176" fontId="2" fillId="2" borderId="21" xfId="0" applyNumberFormat="1" applyFont="1" applyFill="1" applyBorder="1" applyAlignment="1" applyProtection="1">
      <alignment horizontal="center" shrinkToFi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81" fontId="2" fillId="2" borderId="38" xfId="0" applyNumberFormat="1" applyFont="1" applyFill="1" applyBorder="1" applyAlignment="1">
      <alignment horizontal="right"/>
    </xf>
    <xf numFmtId="181" fontId="2" fillId="2" borderId="48" xfId="0" applyNumberFormat="1" applyFont="1" applyFill="1" applyBorder="1" applyAlignment="1">
      <alignment horizontal="right"/>
    </xf>
    <xf numFmtId="181" fontId="2" fillId="2" borderId="39" xfId="0" applyNumberFormat="1" applyFont="1" applyFill="1" applyBorder="1" applyAlignment="1">
      <alignment horizontal="right"/>
    </xf>
    <xf numFmtId="181" fontId="2" fillId="0" borderId="45" xfId="0" applyNumberFormat="1" applyFont="1" applyBorder="1" applyAlignment="1">
      <alignment horizontal="right"/>
    </xf>
    <xf numFmtId="181" fontId="2" fillId="0" borderId="1" xfId="0" applyNumberFormat="1" applyFont="1" applyBorder="1" applyAlignment="1">
      <alignment horizontal="right"/>
    </xf>
    <xf numFmtId="181" fontId="2" fillId="0" borderId="42" xfId="0" applyNumberFormat="1" applyFont="1" applyBorder="1" applyAlignment="1">
      <alignment horizontal="right"/>
    </xf>
    <xf numFmtId="181" fontId="2" fillId="0" borderId="38" xfId="0" applyNumberFormat="1" applyFont="1" applyBorder="1" applyAlignment="1">
      <alignment horizontal="right"/>
    </xf>
    <xf numFmtId="181" fontId="2" fillId="0" borderId="48" xfId="0" applyNumberFormat="1" applyFont="1" applyBorder="1" applyAlignment="1">
      <alignment horizontal="right"/>
    </xf>
    <xf numFmtId="181" fontId="2" fillId="0" borderId="39" xfId="0" applyNumberFormat="1" applyFont="1" applyBorder="1" applyAlignment="1">
      <alignment horizontal="right"/>
    </xf>
    <xf numFmtId="181" fontId="2" fillId="0" borderId="40" xfId="0" applyNumberFormat="1" applyFont="1" applyBorder="1" applyAlignment="1">
      <alignment horizontal="right"/>
    </xf>
    <xf numFmtId="181" fontId="2" fillId="0" borderId="44" xfId="0" applyNumberFormat="1" applyFont="1" applyBorder="1" applyAlignment="1">
      <alignment horizontal="right"/>
    </xf>
    <xf numFmtId="181" fontId="2" fillId="0" borderId="41" xfId="0" applyNumberFormat="1" applyFont="1" applyBorder="1" applyAlignment="1">
      <alignment horizontal="right"/>
    </xf>
    <xf numFmtId="181" fontId="2" fillId="0" borderId="52" xfId="0" applyNumberFormat="1" applyFont="1" applyBorder="1" applyAlignment="1">
      <alignment horizontal="right"/>
    </xf>
    <xf numFmtId="181" fontId="2" fillId="0" borderId="49" xfId="0" applyNumberFormat="1" applyFont="1" applyBorder="1" applyAlignment="1">
      <alignment horizontal="right"/>
    </xf>
    <xf numFmtId="181" fontId="2" fillId="0" borderId="50" xfId="0" applyNumberFormat="1" applyFont="1" applyBorder="1" applyAlignment="1">
      <alignment horizontal="right"/>
    </xf>
    <xf numFmtId="181" fontId="2" fillId="2" borderId="51" xfId="0" applyNumberFormat="1" applyFont="1" applyFill="1" applyBorder="1" applyAlignment="1">
      <alignment horizontal="right"/>
    </xf>
    <xf numFmtId="181" fontId="2" fillId="0" borderId="2" xfId="0" applyNumberFormat="1" applyFont="1" applyBorder="1" applyAlignment="1">
      <alignment horizontal="right"/>
    </xf>
    <xf numFmtId="181" fontId="2" fillId="0" borderId="59" xfId="0" applyNumberFormat="1" applyFont="1" applyBorder="1" applyAlignment="1">
      <alignment horizontal="right"/>
    </xf>
    <xf numFmtId="181" fontId="2" fillId="0" borderId="53" xfId="0" applyNumberFormat="1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0" xfId="0" applyFont="1" applyBorder="1" applyAlignment="1">
      <alignment horizontal="right"/>
    </xf>
    <xf numFmtId="181" fontId="2" fillId="2" borderId="52" xfId="0" applyNumberFormat="1" applyFont="1" applyFill="1" applyBorder="1" applyAlignment="1">
      <alignment horizontal="right"/>
    </xf>
    <xf numFmtId="181" fontId="2" fillId="2" borderId="49" xfId="0" applyNumberFormat="1" applyFont="1" applyFill="1" applyBorder="1" applyAlignment="1">
      <alignment horizontal="right"/>
    </xf>
    <xf numFmtId="181" fontId="2" fillId="2" borderId="53" xfId="0" applyNumberFormat="1" applyFont="1" applyFill="1" applyBorder="1" applyAlignment="1">
      <alignment horizontal="right"/>
    </xf>
    <xf numFmtId="181" fontId="2" fillId="0" borderId="51" xfId="0" applyNumberFormat="1" applyFont="1" applyBorder="1" applyAlignment="1">
      <alignment horizontal="right"/>
    </xf>
    <xf numFmtId="181" fontId="2" fillId="2" borderId="59" xfId="0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left" shrinkToFit="1"/>
    </xf>
    <xf numFmtId="0" fontId="2" fillId="0" borderId="22" xfId="0" applyFont="1" applyBorder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2" fillId="0" borderId="9" xfId="0" applyFont="1" applyBorder="1" applyAlignment="1" applyProtection="1">
      <alignment horizontal="center" shrinkToFit="1"/>
      <protection hidden="1"/>
    </xf>
    <xf numFmtId="0" fontId="2" fillId="0" borderId="9" xfId="0" applyFont="1" applyBorder="1" applyAlignment="1" applyProtection="1">
      <alignment horizontal="left" shrinkToFit="1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left"/>
      <protection hidden="1"/>
    </xf>
    <xf numFmtId="0" fontId="2" fillId="0" borderId="20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177" fontId="0" fillId="0" borderId="31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0" fontId="0" fillId="0" borderId="32" xfId="0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center" vertical="center" textRotation="255"/>
      <protection hidden="1"/>
    </xf>
    <xf numFmtId="0" fontId="0" fillId="0" borderId="13" xfId="0" applyBorder="1" applyAlignment="1" applyProtection="1">
      <alignment horizontal="center" vertical="center" textRotation="255"/>
      <protection hidden="1"/>
    </xf>
    <xf numFmtId="0" fontId="0" fillId="0" borderId="12" xfId="0" applyBorder="1" applyAlignment="1" applyProtection="1">
      <alignment horizontal="center" vertical="center" textRotation="255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19" xfId="0" applyFont="1" applyBorder="1" applyAlignment="1" applyProtection="1">
      <alignment horizontal="left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18" xfId="0" applyFont="1" applyBorder="1" applyAlignment="1" applyProtection="1">
      <alignment horizontal="left"/>
      <protection hidden="1"/>
    </xf>
    <xf numFmtId="0" fontId="2" fillId="0" borderId="22" xfId="0" applyFont="1" applyBorder="1" applyAlignment="1" applyProtection="1">
      <alignment horizontal="left"/>
      <protection hidden="1"/>
    </xf>
    <xf numFmtId="177" fontId="0" fillId="2" borderId="19" xfId="0" applyNumberForma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 vertical="center" textRotation="255"/>
      <protection hidden="1"/>
    </xf>
    <xf numFmtId="0" fontId="0" fillId="0" borderId="4" xfId="0" applyBorder="1" applyAlignment="1" applyProtection="1">
      <alignment horizontal="right"/>
      <protection hidden="1"/>
    </xf>
    <xf numFmtId="0" fontId="0" fillId="0" borderId="8" xfId="0" applyBorder="1" applyAlignment="1" applyProtection="1">
      <alignment horizontal="right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177" fontId="0" fillId="0" borderId="62" xfId="0" applyNumberFormat="1" applyFill="1" applyBorder="1" applyAlignment="1" applyProtection="1">
      <alignment horizontal="righ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00"/>
      <color rgb="FFFFCC00"/>
      <color rgb="FFCCFFFF"/>
      <color rgb="FF66FFFF"/>
      <color rgb="FF00FFFF"/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ShapeType="1"/>
        </xdr:cNvSpPr>
      </xdr:nvSpPr>
      <xdr:spPr bwMode="auto">
        <a:xfrm>
          <a:off x="238125" y="457200"/>
          <a:ext cx="16002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3</xdr:row>
      <xdr:rowOff>9525</xdr:rowOff>
    </xdr:from>
    <xdr:to>
      <xdr:col>6</xdr:col>
      <xdr:colOff>400050</xdr:colOff>
      <xdr:row>4</xdr:row>
      <xdr:rowOff>38100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2105025" y="46672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13</xdr:row>
      <xdr:rowOff>28575</xdr:rowOff>
    </xdr:from>
    <xdr:to>
      <xdr:col>0</xdr:col>
      <xdr:colOff>209550</xdr:colOff>
      <xdr:row>15</xdr:row>
      <xdr:rowOff>0</xdr:rowOff>
    </xdr:to>
    <xdr:sp macro="" textlink="">
      <xdr:nvSpPr>
        <xdr:cNvPr id="1038" name="AutoShape 7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>
          <a:off x="133350" y="2743200"/>
          <a:ext cx="76200" cy="409575"/>
        </a:xfrm>
        <a:prstGeom prst="leftBracket">
          <a:avLst>
            <a:gd name="adj" fmla="val 44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13</xdr:row>
      <xdr:rowOff>38100</xdr:rowOff>
    </xdr:from>
    <xdr:to>
      <xdr:col>4</xdr:col>
      <xdr:colOff>342900</xdr:colOff>
      <xdr:row>15</xdr:row>
      <xdr:rowOff>0</xdr:rowOff>
    </xdr:to>
    <xdr:sp macro="" textlink="">
      <xdr:nvSpPr>
        <xdr:cNvPr id="1039" name="AutoShape 8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>
          <a:off x="1600200" y="2752725"/>
          <a:ext cx="76200" cy="400050"/>
        </a:xfrm>
        <a:prstGeom prst="rightBracket">
          <a:avLst>
            <a:gd name="adj" fmla="val 43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49"/>
  <sheetViews>
    <sheetView showGridLines="0" zoomScaleNormal="100" zoomScaleSheetLayoutView="100" workbookViewId="0">
      <selection activeCell="R23" sqref="R23"/>
    </sheetView>
  </sheetViews>
  <sheetFormatPr defaultColWidth="9" defaultRowHeight="13.5"/>
  <cols>
    <col min="1" max="1" width="3.625" customWidth="1"/>
    <col min="2" max="2" width="3.625" style="1" customWidth="1"/>
    <col min="3" max="3" width="7.75" bestFit="1" customWidth="1"/>
    <col min="4" max="4" width="5.875" customWidth="1"/>
    <col min="5" max="5" width="5" customWidth="1"/>
    <col min="6" max="6" width="3.125" customWidth="1"/>
    <col min="7" max="7" width="5" customWidth="1"/>
    <col min="8" max="8" width="3.125" customWidth="1"/>
    <col min="9" max="9" width="5" customWidth="1"/>
    <col min="10" max="10" width="3.125" customWidth="1"/>
    <col min="14" max="14" width="11" customWidth="1"/>
  </cols>
  <sheetData>
    <row r="2" spans="2:10">
      <c r="B2" s="51" t="s">
        <v>134</v>
      </c>
    </row>
    <row r="3" spans="2:10" ht="18.75">
      <c r="B3" s="2"/>
      <c r="D3" s="2"/>
      <c r="E3" s="2"/>
      <c r="F3" s="2"/>
      <c r="G3" s="2"/>
      <c r="H3" s="2"/>
      <c r="I3" s="2"/>
      <c r="J3" s="2"/>
    </row>
    <row r="4" spans="2:10">
      <c r="B4" s="50" t="s">
        <v>125</v>
      </c>
    </row>
    <row r="5" spans="2:10">
      <c r="B5" s="50" t="s">
        <v>151</v>
      </c>
    </row>
    <row r="6" spans="2:10">
      <c r="B6" s="50" t="s">
        <v>152</v>
      </c>
    </row>
    <row r="7" spans="2:10">
      <c r="B7" s="50" t="s">
        <v>104</v>
      </c>
    </row>
    <row r="8" spans="2:10">
      <c r="B8"/>
    </row>
    <row r="9" spans="2:10">
      <c r="B9" s="51" t="s">
        <v>124</v>
      </c>
      <c r="D9" s="51"/>
      <c r="E9" s="51"/>
      <c r="F9" s="51"/>
    </row>
    <row r="10" spans="2:10">
      <c r="B10" s="51"/>
      <c r="D10" s="51"/>
      <c r="E10" s="51"/>
      <c r="F10" s="51"/>
    </row>
    <row r="11" spans="2:10" s="50" customFormat="1" ht="12">
      <c r="B11" s="49"/>
      <c r="C11" s="52"/>
      <c r="D11" s="50" t="s">
        <v>154</v>
      </c>
    </row>
    <row r="12" spans="2:10">
      <c r="C12" s="50" t="s">
        <v>153</v>
      </c>
    </row>
    <row r="13" spans="2:10" s="50" customFormat="1" ht="12">
      <c r="B13" s="49"/>
      <c r="C13" s="66" t="s">
        <v>38</v>
      </c>
      <c r="D13" s="66" t="s">
        <v>40</v>
      </c>
      <c r="E13" s="67"/>
      <c r="F13" s="66" t="s">
        <v>12</v>
      </c>
      <c r="G13" s="67"/>
      <c r="H13" s="66" t="s">
        <v>13</v>
      </c>
      <c r="I13" s="67"/>
      <c r="J13" s="66" t="s">
        <v>17</v>
      </c>
    </row>
    <row r="15" spans="2:10" s="50" customFormat="1" ht="12">
      <c r="B15" s="49"/>
      <c r="C15" s="151" t="s">
        <v>39</v>
      </c>
      <c r="D15" s="152"/>
      <c r="E15" s="151" t="s">
        <v>15</v>
      </c>
      <c r="F15" s="152"/>
      <c r="G15" s="151" t="s">
        <v>16</v>
      </c>
      <c r="H15" s="152"/>
      <c r="I15" s="151" t="s">
        <v>18</v>
      </c>
      <c r="J15" s="152"/>
    </row>
    <row r="16" spans="2:10" s="50" customFormat="1" ht="12">
      <c r="B16" s="49"/>
      <c r="C16" s="153" t="s">
        <v>19</v>
      </c>
      <c r="D16" s="154"/>
      <c r="E16" s="155"/>
      <c r="F16" s="156"/>
      <c r="G16" s="155"/>
      <c r="H16" s="156"/>
      <c r="I16" s="157"/>
      <c r="J16" s="158"/>
    </row>
    <row r="17" spans="2:10" s="50" customFormat="1" ht="12">
      <c r="B17" s="49"/>
      <c r="C17" s="140"/>
      <c r="D17" s="141"/>
      <c r="E17" s="140"/>
      <c r="F17" s="141"/>
      <c r="G17" s="140"/>
      <c r="H17" s="141"/>
      <c r="I17" s="142"/>
      <c r="J17" s="143"/>
    </row>
    <row r="18" spans="2:10" s="50" customFormat="1" ht="12">
      <c r="B18" s="49"/>
      <c r="C18" s="140"/>
      <c r="D18" s="141"/>
      <c r="E18" s="140"/>
      <c r="F18" s="141"/>
      <c r="G18" s="140"/>
      <c r="H18" s="141"/>
      <c r="I18" s="142"/>
      <c r="J18" s="143"/>
    </row>
    <row r="19" spans="2:10" s="50" customFormat="1" ht="12">
      <c r="B19" s="49"/>
      <c r="C19" s="140"/>
      <c r="D19" s="141"/>
      <c r="E19" s="140"/>
      <c r="F19" s="141"/>
      <c r="G19" s="140"/>
      <c r="H19" s="141"/>
      <c r="I19" s="142"/>
      <c r="J19" s="143"/>
    </row>
    <row r="20" spans="2:10" s="50" customFormat="1" ht="12">
      <c r="B20" s="49"/>
      <c r="C20" s="144"/>
      <c r="D20" s="145"/>
      <c r="E20" s="144"/>
      <c r="F20" s="145"/>
      <c r="G20" s="144"/>
      <c r="H20" s="145"/>
      <c r="I20" s="146"/>
      <c r="J20" s="147"/>
    </row>
    <row r="22" spans="2:10">
      <c r="B22"/>
    </row>
    <row r="23" spans="2:10">
      <c r="B23" s="51" t="s">
        <v>135</v>
      </c>
      <c r="C23" s="51"/>
      <c r="D23" s="51"/>
      <c r="E23" s="51"/>
      <c r="F23" s="51"/>
      <c r="G23" s="51"/>
      <c r="H23" s="51"/>
    </row>
    <row r="25" spans="2:10">
      <c r="B25" s="1" t="s">
        <v>121</v>
      </c>
      <c r="C25" t="s">
        <v>111</v>
      </c>
    </row>
    <row r="27" spans="2:10">
      <c r="C27" s="68" t="s">
        <v>145</v>
      </c>
    </row>
    <row r="28" spans="2:10">
      <c r="C28" s="68" t="s">
        <v>41</v>
      </c>
    </row>
    <row r="29" spans="2:10">
      <c r="C29" s="68" t="s">
        <v>52</v>
      </c>
    </row>
    <row r="30" spans="2:10">
      <c r="C30" s="68" t="s">
        <v>53</v>
      </c>
    </row>
    <row r="31" spans="2:10">
      <c r="C31" s="68" t="s">
        <v>155</v>
      </c>
    </row>
    <row r="32" spans="2:10">
      <c r="C32" s="68" t="s">
        <v>156</v>
      </c>
    </row>
    <row r="33" spans="2:14">
      <c r="C33" s="68"/>
    </row>
    <row r="34" spans="2:14">
      <c r="C34" s="53" t="s">
        <v>42</v>
      </c>
      <c r="D34" s="54"/>
      <c r="E34" s="55"/>
      <c r="G34" s="51" t="s">
        <v>112</v>
      </c>
    </row>
    <row r="35" spans="2:14" s="50" customFormat="1" ht="12">
      <c r="B35" s="49" t="s">
        <v>1</v>
      </c>
      <c r="C35" s="52"/>
      <c r="D35" s="50" t="s">
        <v>157</v>
      </c>
    </row>
    <row r="36" spans="2:14">
      <c r="C36" s="50" t="s">
        <v>158</v>
      </c>
    </row>
    <row r="37" spans="2:14" s="50" customFormat="1" ht="12">
      <c r="B37" s="49"/>
      <c r="C37" s="50" t="s">
        <v>146</v>
      </c>
      <c r="N37" s="49" t="s">
        <v>131</v>
      </c>
    </row>
    <row r="38" spans="2:14" s="50" customFormat="1" ht="12">
      <c r="B38" s="49"/>
      <c r="C38" s="69" t="s">
        <v>43</v>
      </c>
      <c r="D38" s="70"/>
      <c r="E38" s="70"/>
      <c r="F38" s="71"/>
      <c r="G38" s="110" t="s">
        <v>106</v>
      </c>
      <c r="H38" s="72"/>
      <c r="I38" s="72"/>
      <c r="J38" s="72"/>
      <c r="K38" s="73"/>
      <c r="L38" s="74" t="s">
        <v>47</v>
      </c>
      <c r="M38" s="74"/>
      <c r="N38" s="75"/>
    </row>
    <row r="39" spans="2:14" s="50" customFormat="1" ht="12">
      <c r="B39" s="49"/>
      <c r="C39" s="76"/>
      <c r="D39" s="71"/>
      <c r="E39" s="77" t="s">
        <v>44</v>
      </c>
      <c r="F39" s="78"/>
      <c r="G39" s="168"/>
      <c r="H39" s="169"/>
      <c r="I39" s="169"/>
      <c r="J39" s="170"/>
      <c r="K39" s="79" t="s">
        <v>48</v>
      </c>
      <c r="L39" s="72"/>
      <c r="M39" s="72"/>
      <c r="N39" s="75"/>
    </row>
    <row r="40" spans="2:14" s="50" customFormat="1" ht="12">
      <c r="B40" s="49"/>
      <c r="C40" s="138" t="s">
        <v>23</v>
      </c>
      <c r="D40" s="81"/>
      <c r="E40" s="82" t="s">
        <v>45</v>
      </c>
      <c r="F40" s="83"/>
      <c r="G40" s="148"/>
      <c r="H40" s="149"/>
      <c r="I40" s="149"/>
      <c r="J40" s="150"/>
      <c r="K40" s="84" t="s">
        <v>49</v>
      </c>
      <c r="N40" s="85"/>
    </row>
    <row r="41" spans="2:14" s="50" customFormat="1" ht="12">
      <c r="B41" s="49"/>
      <c r="C41" s="86"/>
      <c r="D41" s="87"/>
      <c r="E41" s="82" t="s">
        <v>46</v>
      </c>
      <c r="F41" s="83"/>
      <c r="G41" s="148"/>
      <c r="H41" s="149"/>
      <c r="I41" s="149"/>
      <c r="J41" s="150"/>
      <c r="K41" s="84" t="s">
        <v>50</v>
      </c>
      <c r="N41" s="85"/>
    </row>
    <row r="42" spans="2:14" s="50" customFormat="1" ht="12">
      <c r="B42" s="49"/>
      <c r="C42" s="40" t="s">
        <v>54</v>
      </c>
      <c r="D42" s="88"/>
      <c r="E42" s="88"/>
      <c r="F42" s="89"/>
      <c r="G42" s="148"/>
      <c r="H42" s="149"/>
      <c r="I42" s="149"/>
      <c r="J42" s="150"/>
      <c r="K42" s="135" t="s">
        <v>51</v>
      </c>
      <c r="L42" s="88"/>
      <c r="M42" s="88"/>
      <c r="N42" s="90"/>
    </row>
    <row r="43" spans="2:14" s="50" customFormat="1" ht="12">
      <c r="B43" s="49"/>
      <c r="C43" s="91"/>
      <c r="D43" s="88"/>
      <c r="E43" s="88"/>
      <c r="F43" s="89"/>
      <c r="G43" s="148"/>
      <c r="H43" s="149"/>
      <c r="I43" s="149"/>
      <c r="J43" s="150"/>
      <c r="K43" s="92" t="s">
        <v>107</v>
      </c>
      <c r="L43" s="93"/>
      <c r="M43" s="93"/>
      <c r="N43" s="94"/>
    </row>
    <row r="44" spans="2:14" s="50" customFormat="1" ht="12">
      <c r="B44" s="49"/>
      <c r="C44" s="95" t="s">
        <v>55</v>
      </c>
      <c r="D44" s="96"/>
      <c r="E44" s="96"/>
      <c r="F44" s="96"/>
      <c r="G44" s="171">
        <f>SUM(G39:G43)</f>
        <v>0</v>
      </c>
      <c r="H44" s="172"/>
      <c r="I44" s="172"/>
      <c r="J44" s="173"/>
      <c r="K44" s="97"/>
      <c r="L44" s="96"/>
      <c r="M44" s="96"/>
      <c r="N44" s="98"/>
    </row>
    <row r="46" spans="2:14" s="50" customFormat="1" ht="12">
      <c r="B46" s="49"/>
      <c r="C46" s="50" t="s">
        <v>147</v>
      </c>
    </row>
    <row r="47" spans="2:14" s="50" customFormat="1" ht="12">
      <c r="B47" s="49"/>
      <c r="C47" s="69" t="s">
        <v>43</v>
      </c>
      <c r="D47" s="70"/>
      <c r="E47" s="70"/>
      <c r="F47" s="99"/>
      <c r="G47" s="111" t="s">
        <v>106</v>
      </c>
      <c r="H47" s="96"/>
      <c r="I47" s="96"/>
      <c r="J47" s="96"/>
      <c r="K47" s="97"/>
      <c r="L47" s="70" t="s">
        <v>47</v>
      </c>
      <c r="M47" s="70"/>
      <c r="N47" s="98"/>
    </row>
    <row r="48" spans="2:14" s="50" customFormat="1" ht="12">
      <c r="B48" s="49"/>
      <c r="C48" s="100" t="s">
        <v>56</v>
      </c>
      <c r="D48" s="101"/>
      <c r="E48" s="101"/>
      <c r="F48" s="101"/>
      <c r="G48" s="148"/>
      <c r="H48" s="149"/>
      <c r="I48" s="149"/>
      <c r="J48" s="150"/>
      <c r="K48" s="102" t="s">
        <v>105</v>
      </c>
      <c r="L48" s="101"/>
      <c r="M48" s="101"/>
      <c r="N48" s="103"/>
    </row>
    <row r="49" spans="2:14" s="50" customFormat="1" ht="12">
      <c r="B49" s="49"/>
      <c r="C49" s="40" t="s">
        <v>57</v>
      </c>
      <c r="D49" s="88"/>
      <c r="E49" s="88"/>
      <c r="F49" s="88"/>
      <c r="G49" s="148"/>
      <c r="H49" s="149"/>
      <c r="I49" s="149"/>
      <c r="J49" s="150"/>
      <c r="K49" s="104" t="s">
        <v>63</v>
      </c>
      <c r="L49" s="88"/>
      <c r="M49" s="88"/>
      <c r="N49" s="90"/>
    </row>
    <row r="50" spans="2:14" s="50" customFormat="1" ht="12">
      <c r="B50" s="49"/>
      <c r="C50" s="40" t="s">
        <v>58</v>
      </c>
      <c r="D50" s="88"/>
      <c r="E50" s="88"/>
      <c r="F50" s="88"/>
      <c r="G50" s="148"/>
      <c r="H50" s="149"/>
      <c r="I50" s="149"/>
      <c r="J50" s="150"/>
      <c r="K50" s="104" t="s">
        <v>64</v>
      </c>
      <c r="L50" s="88"/>
      <c r="M50" s="88"/>
      <c r="N50" s="90"/>
    </row>
    <row r="51" spans="2:14" s="50" customFormat="1" ht="12">
      <c r="B51" s="49"/>
      <c r="C51" s="40" t="s">
        <v>59</v>
      </c>
      <c r="D51" s="88"/>
      <c r="E51" s="88"/>
      <c r="F51" s="88"/>
      <c r="G51" s="148"/>
      <c r="H51" s="149"/>
      <c r="I51" s="149"/>
      <c r="J51" s="150"/>
      <c r="K51" s="104" t="s">
        <v>65</v>
      </c>
      <c r="L51" s="88"/>
      <c r="M51" s="88"/>
      <c r="N51" s="90"/>
    </row>
    <row r="52" spans="2:14" s="50" customFormat="1" ht="12">
      <c r="B52" s="49"/>
      <c r="C52" s="40" t="s">
        <v>60</v>
      </c>
      <c r="D52" s="88"/>
      <c r="E52" s="88"/>
      <c r="F52" s="88"/>
      <c r="G52" s="148"/>
      <c r="H52" s="149"/>
      <c r="I52" s="149"/>
      <c r="J52" s="150"/>
      <c r="K52" s="104" t="s">
        <v>66</v>
      </c>
      <c r="L52" s="88"/>
      <c r="M52" s="88"/>
      <c r="N52" s="90"/>
    </row>
    <row r="53" spans="2:14" s="50" customFormat="1" ht="12">
      <c r="B53" s="49"/>
      <c r="C53" s="40" t="s">
        <v>61</v>
      </c>
      <c r="D53" s="88"/>
      <c r="E53" s="88"/>
      <c r="F53" s="88"/>
      <c r="G53" s="148"/>
      <c r="H53" s="149"/>
      <c r="I53" s="149"/>
      <c r="J53" s="150"/>
      <c r="K53" s="136" t="s">
        <v>120</v>
      </c>
      <c r="L53" s="88"/>
      <c r="M53" s="88"/>
      <c r="N53" s="90"/>
    </row>
    <row r="54" spans="2:14" s="50" customFormat="1" ht="12">
      <c r="B54" s="49"/>
      <c r="C54" s="40" t="s">
        <v>174</v>
      </c>
      <c r="D54" s="88"/>
      <c r="E54" s="88"/>
      <c r="F54" s="88"/>
      <c r="G54" s="148"/>
      <c r="H54" s="149"/>
      <c r="I54" s="149"/>
      <c r="J54" s="150"/>
      <c r="K54" s="104" t="s">
        <v>175</v>
      </c>
      <c r="L54" s="88"/>
      <c r="M54" s="88"/>
      <c r="N54" s="90"/>
    </row>
    <row r="55" spans="2:14" s="50" customFormat="1" ht="12">
      <c r="B55" s="49"/>
      <c r="C55" s="40" t="s">
        <v>31</v>
      </c>
      <c r="D55" s="88"/>
      <c r="E55" s="88"/>
      <c r="F55" s="88"/>
      <c r="G55" s="148"/>
      <c r="H55" s="149"/>
      <c r="I55" s="149"/>
      <c r="J55" s="150"/>
      <c r="K55" s="104" t="s">
        <v>67</v>
      </c>
      <c r="L55" s="88"/>
      <c r="M55" s="88"/>
      <c r="N55" s="90"/>
    </row>
    <row r="56" spans="2:14" s="50" customFormat="1" ht="12">
      <c r="B56" s="49"/>
      <c r="C56" s="91"/>
      <c r="D56" s="88"/>
      <c r="E56" s="88"/>
      <c r="F56" s="88"/>
      <c r="G56" s="148"/>
      <c r="H56" s="149"/>
      <c r="I56" s="149"/>
      <c r="J56" s="150"/>
      <c r="K56" s="136" t="s">
        <v>68</v>
      </c>
      <c r="L56" s="88"/>
      <c r="M56" s="88"/>
      <c r="N56" s="90"/>
    </row>
    <row r="57" spans="2:14" s="50" customFormat="1" ht="12">
      <c r="B57" s="49"/>
      <c r="C57" s="48" t="s">
        <v>110</v>
      </c>
      <c r="D57" s="105"/>
      <c r="E57" s="105"/>
      <c r="F57" s="105"/>
      <c r="G57" s="148"/>
      <c r="H57" s="149"/>
      <c r="I57" s="149"/>
      <c r="J57" s="150"/>
      <c r="K57" s="41" t="s">
        <v>70</v>
      </c>
      <c r="L57" s="105"/>
      <c r="M57" s="105"/>
      <c r="N57" s="106"/>
    </row>
    <row r="58" spans="2:14" s="50" customFormat="1" ht="12">
      <c r="B58" s="49"/>
      <c r="C58" s="95" t="s">
        <v>62</v>
      </c>
      <c r="D58" s="96"/>
      <c r="E58" s="96"/>
      <c r="F58" s="96"/>
      <c r="G58" s="171">
        <f>SUM(G48:J57)</f>
        <v>0</v>
      </c>
      <c r="H58" s="172"/>
      <c r="I58" s="172"/>
      <c r="J58" s="173"/>
      <c r="K58" s="96"/>
      <c r="L58" s="96"/>
      <c r="M58" s="96"/>
      <c r="N58" s="98"/>
    </row>
    <row r="59" spans="2:14" s="50" customFormat="1" ht="12">
      <c r="B59" s="49"/>
    </row>
    <row r="60" spans="2:14" s="50" customFormat="1" ht="12">
      <c r="B60" s="49"/>
      <c r="C60" s="107" t="s">
        <v>148</v>
      </c>
    </row>
    <row r="61" spans="2:14" s="50" customFormat="1" ht="12">
      <c r="B61" s="49"/>
      <c r="C61" s="112" t="s">
        <v>71</v>
      </c>
      <c r="D61" s="101"/>
      <c r="E61" s="101"/>
      <c r="F61" s="108"/>
      <c r="G61" s="174"/>
      <c r="H61" s="175"/>
      <c r="I61" s="175"/>
      <c r="J61" s="176"/>
      <c r="K61" s="102"/>
      <c r="L61" s="101"/>
      <c r="M61" s="101"/>
      <c r="N61" s="103"/>
    </row>
    <row r="62" spans="2:14" s="50" customFormat="1" ht="12">
      <c r="B62" s="49"/>
      <c r="C62" s="80" t="s">
        <v>72</v>
      </c>
      <c r="G62" s="177"/>
      <c r="H62" s="178"/>
      <c r="I62" s="178"/>
      <c r="J62" s="179"/>
      <c r="K62" s="104" t="s">
        <v>76</v>
      </c>
      <c r="L62" s="88"/>
      <c r="M62" s="88"/>
      <c r="N62" s="90"/>
    </row>
    <row r="63" spans="2:14" s="50" customFormat="1" ht="12">
      <c r="B63" s="49"/>
      <c r="C63" s="80" t="s">
        <v>73</v>
      </c>
      <c r="G63" s="177"/>
      <c r="H63" s="178"/>
      <c r="I63" s="178"/>
      <c r="J63" s="179"/>
      <c r="K63" s="104" t="s">
        <v>75</v>
      </c>
      <c r="L63" s="88"/>
      <c r="M63" s="88"/>
      <c r="N63" s="90"/>
    </row>
    <row r="64" spans="2:14" s="50" customFormat="1" ht="12">
      <c r="B64" s="49"/>
      <c r="C64" s="48" t="s">
        <v>74</v>
      </c>
      <c r="D64" s="105"/>
      <c r="E64" s="105"/>
      <c r="F64" s="109"/>
      <c r="G64" s="180"/>
      <c r="H64" s="181"/>
      <c r="I64" s="181"/>
      <c r="J64" s="182"/>
      <c r="K64" s="137" t="s">
        <v>77</v>
      </c>
      <c r="L64" s="105"/>
      <c r="M64" s="105"/>
      <c r="N64" s="106"/>
    </row>
    <row r="65" spans="2:14" s="50" customFormat="1" ht="12">
      <c r="B65" s="49"/>
      <c r="C65" s="107" t="s">
        <v>149</v>
      </c>
    </row>
    <row r="66" spans="2:14" s="50" customFormat="1" ht="12">
      <c r="B66" s="49"/>
      <c r="C66" s="112" t="s">
        <v>71</v>
      </c>
      <c r="D66" s="101"/>
      <c r="E66" s="101"/>
      <c r="F66" s="108"/>
      <c r="G66" s="174"/>
      <c r="H66" s="175"/>
      <c r="I66" s="175"/>
      <c r="J66" s="176"/>
      <c r="K66" s="102"/>
      <c r="L66" s="101"/>
      <c r="M66" s="101"/>
      <c r="N66" s="103"/>
    </row>
    <row r="67" spans="2:14" s="50" customFormat="1" ht="12">
      <c r="B67" s="49"/>
      <c r="C67" s="80" t="s">
        <v>72</v>
      </c>
      <c r="G67" s="177"/>
      <c r="H67" s="178"/>
      <c r="I67" s="178"/>
      <c r="J67" s="179"/>
      <c r="K67" s="104" t="s">
        <v>76</v>
      </c>
      <c r="L67" s="88"/>
      <c r="M67" s="88"/>
      <c r="N67" s="90"/>
    </row>
    <row r="68" spans="2:14" s="50" customFormat="1" ht="12">
      <c r="B68" s="49"/>
      <c r="C68" s="80" t="s">
        <v>73</v>
      </c>
      <c r="G68" s="177"/>
      <c r="H68" s="178"/>
      <c r="I68" s="178"/>
      <c r="J68" s="179"/>
      <c r="K68" s="104" t="s">
        <v>75</v>
      </c>
      <c r="L68" s="88"/>
      <c r="M68" s="88"/>
      <c r="N68" s="90"/>
    </row>
    <row r="69" spans="2:14" s="50" customFormat="1" ht="12">
      <c r="B69" s="49"/>
      <c r="C69" s="48" t="s">
        <v>74</v>
      </c>
      <c r="D69" s="105"/>
      <c r="E69" s="105"/>
      <c r="F69" s="109"/>
      <c r="G69" s="180"/>
      <c r="H69" s="181"/>
      <c r="I69" s="181"/>
      <c r="J69" s="182"/>
      <c r="K69" s="137" t="s">
        <v>77</v>
      </c>
      <c r="L69" s="105"/>
      <c r="M69" s="105"/>
      <c r="N69" s="106"/>
    </row>
    <row r="71" spans="2:14">
      <c r="B71" s="1" t="s">
        <v>122</v>
      </c>
      <c r="C71" s="42" t="s">
        <v>113</v>
      </c>
    </row>
    <row r="73" spans="2:14">
      <c r="C73" s="68" t="s">
        <v>78</v>
      </c>
    </row>
    <row r="74" spans="2:14">
      <c r="C74" s="68" t="s">
        <v>126</v>
      </c>
    </row>
    <row r="75" spans="2:14">
      <c r="C75" s="68"/>
    </row>
    <row r="76" spans="2:14" s="50" customFormat="1" ht="12">
      <c r="B76" s="49"/>
      <c r="C76" s="68" t="s">
        <v>79</v>
      </c>
    </row>
    <row r="77" spans="2:14" s="50" customFormat="1" ht="12">
      <c r="B77" s="49"/>
      <c r="C77" s="68" t="s">
        <v>127</v>
      </c>
    </row>
    <row r="78" spans="2:14" s="50" customFormat="1" ht="12">
      <c r="B78" s="49"/>
      <c r="C78" s="113" t="s">
        <v>116</v>
      </c>
    </row>
    <row r="79" spans="2:14" s="50" customFormat="1" ht="12">
      <c r="B79" s="49"/>
      <c r="C79" s="68" t="s">
        <v>159</v>
      </c>
    </row>
    <row r="80" spans="2:14" s="50" customFormat="1" ht="12">
      <c r="B80" s="49"/>
      <c r="C80" s="68" t="s">
        <v>160</v>
      </c>
    </row>
    <row r="81" spans="2:16" s="50" customFormat="1" ht="12">
      <c r="B81" s="49"/>
      <c r="C81" s="68" t="s">
        <v>161</v>
      </c>
    </row>
    <row r="82" spans="2:16" s="50" customFormat="1" ht="12">
      <c r="B82" s="49"/>
      <c r="C82" s="68" t="s">
        <v>162</v>
      </c>
    </row>
    <row r="83" spans="2:16" s="50" customFormat="1" ht="12">
      <c r="B83" s="49"/>
      <c r="C83" s="68" t="s">
        <v>80</v>
      </c>
    </row>
    <row r="85" spans="2:16">
      <c r="C85" s="53" t="s">
        <v>81</v>
      </c>
      <c r="D85" s="54"/>
      <c r="E85" s="55"/>
      <c r="G85" s="51" t="s">
        <v>114</v>
      </c>
    </row>
    <row r="86" spans="2:16" s="50" customFormat="1" ht="12">
      <c r="B86" s="49" t="s">
        <v>1</v>
      </c>
      <c r="C86" s="52"/>
      <c r="D86" s="50" t="s">
        <v>136</v>
      </c>
    </row>
    <row r="88" spans="2:16" s="50" customFormat="1" ht="12">
      <c r="B88" s="49"/>
      <c r="C88" s="50" t="s">
        <v>82</v>
      </c>
      <c r="N88" s="49" t="s">
        <v>132</v>
      </c>
    </row>
    <row r="89" spans="2:16" s="50" customFormat="1" ht="12">
      <c r="B89" s="49"/>
      <c r="C89" s="69" t="s">
        <v>83</v>
      </c>
      <c r="D89" s="70"/>
      <c r="E89" s="70"/>
      <c r="F89" s="70"/>
      <c r="G89" s="70"/>
      <c r="H89" s="70"/>
      <c r="I89" s="70"/>
      <c r="J89" s="70"/>
      <c r="K89" s="70"/>
      <c r="L89" s="114" t="s">
        <v>84</v>
      </c>
      <c r="M89" s="70"/>
      <c r="N89" s="115"/>
    </row>
    <row r="90" spans="2:16" s="50" customFormat="1" ht="12">
      <c r="B90" s="49"/>
      <c r="C90" s="100" t="s">
        <v>85</v>
      </c>
      <c r="D90" s="101"/>
      <c r="E90" s="101"/>
      <c r="F90" s="101"/>
      <c r="G90" s="101"/>
      <c r="H90" s="101"/>
      <c r="I90" s="101"/>
      <c r="J90" s="101"/>
      <c r="K90" s="101"/>
      <c r="L90" s="168"/>
      <c r="M90" s="169"/>
      <c r="N90" s="197"/>
    </row>
    <row r="91" spans="2:16" s="50" customFormat="1" ht="12">
      <c r="B91" s="49"/>
      <c r="C91" s="40" t="s">
        <v>86</v>
      </c>
      <c r="D91" s="88"/>
      <c r="E91" s="88"/>
      <c r="F91" s="88"/>
      <c r="G91" s="88"/>
      <c r="H91" s="88"/>
      <c r="I91" s="88"/>
      <c r="J91" s="88"/>
      <c r="K91" s="88"/>
      <c r="L91" s="148"/>
      <c r="M91" s="149"/>
      <c r="N91" s="183"/>
    </row>
    <row r="92" spans="2:16" s="50" customFormat="1" ht="12">
      <c r="B92" s="49"/>
      <c r="C92" s="40" t="s">
        <v>87</v>
      </c>
      <c r="D92" s="88"/>
      <c r="E92" s="88"/>
      <c r="F92" s="88"/>
      <c r="G92" s="88"/>
      <c r="H92" s="88"/>
      <c r="I92" s="88"/>
      <c r="J92" s="88"/>
      <c r="K92" s="88"/>
      <c r="L92" s="148"/>
      <c r="M92" s="149"/>
      <c r="N92" s="183"/>
    </row>
    <row r="93" spans="2:16" s="50" customFormat="1" ht="12">
      <c r="B93" s="49"/>
      <c r="C93" s="48" t="s">
        <v>170</v>
      </c>
      <c r="D93" s="105"/>
      <c r="E93" s="105"/>
      <c r="F93" s="105"/>
      <c r="G93" s="105"/>
      <c r="H93" s="105"/>
      <c r="I93" s="105"/>
      <c r="J93" s="105"/>
      <c r="K93" s="105"/>
      <c r="L93" s="193"/>
      <c r="M93" s="194"/>
      <c r="N93" s="195"/>
      <c r="P93" s="139"/>
    </row>
    <row r="94" spans="2:16" s="50" customFormat="1" ht="12">
      <c r="B94" s="49"/>
      <c r="C94" s="69" t="s">
        <v>88</v>
      </c>
      <c r="D94" s="70"/>
      <c r="E94" s="70"/>
      <c r="F94" s="70"/>
      <c r="G94" s="70"/>
      <c r="H94" s="70"/>
      <c r="I94" s="70"/>
      <c r="J94" s="70"/>
      <c r="K94" s="70"/>
      <c r="L94" s="171">
        <f>SUM(L90:N93)</f>
        <v>0</v>
      </c>
      <c r="M94" s="172"/>
      <c r="N94" s="184"/>
      <c r="O94" s="50" t="s">
        <v>96</v>
      </c>
      <c r="P94" s="139"/>
    </row>
    <row r="95" spans="2:16" s="50" customFormat="1" ht="12">
      <c r="B95" s="49"/>
      <c r="P95" s="139"/>
    </row>
    <row r="96" spans="2:16" s="50" customFormat="1" ht="12">
      <c r="B96" s="49"/>
      <c r="C96" s="107" t="s">
        <v>150</v>
      </c>
      <c r="P96" s="139"/>
    </row>
    <row r="97" spans="2:16" s="50" customFormat="1" ht="12">
      <c r="B97" s="49"/>
      <c r="C97" s="69" t="s">
        <v>91</v>
      </c>
      <c r="D97" s="70"/>
      <c r="E97" s="70"/>
      <c r="F97" s="70"/>
      <c r="G97" s="70"/>
      <c r="H97" s="70"/>
      <c r="I97" s="70"/>
      <c r="J97" s="70"/>
      <c r="K97" s="70"/>
      <c r="L97" s="114" t="s">
        <v>90</v>
      </c>
      <c r="M97" s="70"/>
      <c r="N97" s="115"/>
      <c r="P97" s="139"/>
    </row>
    <row r="98" spans="2:16" s="50" customFormat="1" ht="12">
      <c r="B98" s="49"/>
      <c r="C98" s="40" t="s">
        <v>92</v>
      </c>
      <c r="D98" s="88"/>
      <c r="E98" s="88"/>
      <c r="F98" s="88"/>
      <c r="G98" s="88"/>
      <c r="H98" s="88"/>
      <c r="I98" s="88"/>
      <c r="J98" s="88"/>
      <c r="K98" s="88"/>
      <c r="L98" s="177"/>
      <c r="M98" s="178"/>
      <c r="N98" s="196"/>
      <c r="P98" s="139"/>
    </row>
    <row r="99" spans="2:16" s="50" customFormat="1" ht="12">
      <c r="B99" s="49"/>
      <c r="C99" s="40" t="s">
        <v>93</v>
      </c>
      <c r="D99" s="88"/>
      <c r="E99" s="88"/>
      <c r="F99" s="88"/>
      <c r="G99" s="88"/>
      <c r="H99" s="88"/>
      <c r="I99" s="88"/>
      <c r="J99" s="88"/>
      <c r="K99" s="88"/>
      <c r="L99" s="177"/>
      <c r="M99" s="178"/>
      <c r="N99" s="196"/>
      <c r="P99" s="139"/>
    </row>
    <row r="100" spans="2:16" s="50" customFormat="1" ht="12">
      <c r="B100" s="49"/>
      <c r="C100" s="48" t="s">
        <v>94</v>
      </c>
      <c r="D100" s="105"/>
      <c r="E100" s="105"/>
      <c r="F100" s="105"/>
      <c r="G100" s="105"/>
      <c r="H100" s="105"/>
      <c r="I100" s="105"/>
      <c r="J100" s="105"/>
      <c r="K100" s="105"/>
      <c r="L100" s="180"/>
      <c r="M100" s="181"/>
      <c r="N100" s="186"/>
      <c r="P100" s="139"/>
    </row>
    <row r="101" spans="2:16" s="50" customFormat="1" ht="12">
      <c r="B101" s="49"/>
      <c r="C101" s="69" t="s">
        <v>95</v>
      </c>
      <c r="D101" s="70"/>
      <c r="E101" s="70"/>
      <c r="F101" s="70"/>
      <c r="G101" s="70"/>
      <c r="H101" s="70"/>
      <c r="I101" s="70"/>
      <c r="J101" s="70"/>
      <c r="K101" s="70"/>
      <c r="L101" s="171">
        <f>SUM(L97:N100)</f>
        <v>0</v>
      </c>
      <c r="M101" s="172"/>
      <c r="N101" s="184"/>
      <c r="O101" s="50" t="s">
        <v>97</v>
      </c>
      <c r="P101" s="139"/>
    </row>
    <row r="102" spans="2:16" s="50" customFormat="1" ht="12">
      <c r="B102" s="49"/>
      <c r="P102" s="139"/>
    </row>
    <row r="103" spans="2:16" s="50" customFormat="1" ht="12">
      <c r="B103" s="49"/>
      <c r="C103" s="95" t="s">
        <v>171</v>
      </c>
      <c r="D103" s="96"/>
      <c r="E103" s="96"/>
      <c r="F103" s="96"/>
      <c r="G103" s="96"/>
      <c r="H103" s="96"/>
      <c r="I103" s="96"/>
      <c r="J103" s="96"/>
      <c r="K103" s="96"/>
      <c r="L103" s="171">
        <f>L94+L101</f>
        <v>0</v>
      </c>
      <c r="M103" s="172"/>
      <c r="N103" s="184"/>
      <c r="P103" s="139"/>
    </row>
    <row r="104" spans="2:16" s="50" customFormat="1" ht="12">
      <c r="B104" s="49"/>
      <c r="P104" s="139"/>
    </row>
    <row r="105" spans="2:16" s="50" customFormat="1" ht="12">
      <c r="B105" s="49"/>
      <c r="C105" s="50" t="s">
        <v>89</v>
      </c>
      <c r="P105" s="139"/>
    </row>
    <row r="106" spans="2:16" s="50" customFormat="1" ht="12">
      <c r="B106" s="49"/>
      <c r="C106" s="116" t="s">
        <v>99</v>
      </c>
      <c r="D106" s="74"/>
      <c r="E106" s="74"/>
      <c r="F106" s="74"/>
      <c r="G106" s="117" t="s">
        <v>100</v>
      </c>
      <c r="H106" s="74"/>
      <c r="I106" s="74"/>
      <c r="J106" s="74"/>
      <c r="K106" s="74"/>
      <c r="L106" s="117" t="s">
        <v>98</v>
      </c>
      <c r="M106" s="74"/>
      <c r="N106" s="118"/>
      <c r="P106" s="139"/>
    </row>
    <row r="107" spans="2:16" s="50" customFormat="1" ht="12">
      <c r="B107" s="49"/>
      <c r="C107" s="100" t="s">
        <v>101</v>
      </c>
      <c r="D107" s="101"/>
      <c r="E107" s="101"/>
      <c r="F107" s="101"/>
      <c r="G107" s="187" t="s">
        <v>103</v>
      </c>
      <c r="H107" s="188"/>
      <c r="I107" s="188"/>
      <c r="J107" s="188"/>
      <c r="K107" s="189"/>
      <c r="L107" s="174"/>
      <c r="M107" s="175"/>
      <c r="N107" s="185"/>
      <c r="P107" s="139"/>
    </row>
    <row r="108" spans="2:16" s="50" customFormat="1" ht="12">
      <c r="B108" s="49"/>
      <c r="C108" s="119"/>
      <c r="D108" s="105"/>
      <c r="E108" s="105"/>
      <c r="F108" s="105"/>
      <c r="G108" s="190" t="s">
        <v>103</v>
      </c>
      <c r="H108" s="191"/>
      <c r="I108" s="191"/>
      <c r="J108" s="191"/>
      <c r="K108" s="192"/>
      <c r="L108" s="180"/>
      <c r="M108" s="181"/>
      <c r="N108" s="186"/>
      <c r="P108" s="139"/>
    </row>
    <row r="109" spans="2:16" s="50" customFormat="1" ht="12">
      <c r="B109" s="49"/>
      <c r="C109" s="120" t="s">
        <v>102</v>
      </c>
      <c r="D109" s="121"/>
      <c r="E109" s="121"/>
      <c r="F109" s="121"/>
      <c r="G109" s="122"/>
      <c r="H109" s="121"/>
      <c r="I109" s="121"/>
      <c r="J109" s="121"/>
      <c r="K109" s="121"/>
      <c r="L109" s="180">
        <f>SUM(L107:N108)</f>
        <v>0</v>
      </c>
      <c r="M109" s="181"/>
      <c r="N109" s="186"/>
      <c r="O109" s="50" t="s">
        <v>172</v>
      </c>
      <c r="P109" s="139"/>
    </row>
    <row r="110" spans="2:16" s="50" customFormat="1" ht="12">
      <c r="B110" s="49"/>
      <c r="P110" s="139"/>
    </row>
    <row r="111" spans="2:16" s="50" customFormat="1" ht="12">
      <c r="B111" s="49"/>
      <c r="C111" s="95" t="s">
        <v>173</v>
      </c>
      <c r="D111" s="96"/>
      <c r="E111" s="96"/>
      <c r="F111" s="96"/>
      <c r="G111" s="96"/>
      <c r="H111" s="96"/>
      <c r="I111" s="96"/>
      <c r="J111" s="96"/>
      <c r="K111" s="123"/>
      <c r="L111" s="171">
        <f>L103-L109</f>
        <v>0</v>
      </c>
      <c r="M111" s="172"/>
      <c r="N111" s="184"/>
      <c r="P111" s="139"/>
    </row>
    <row r="114" spans="2:14">
      <c r="B114" s="51" t="s">
        <v>137</v>
      </c>
    </row>
    <row r="116" spans="2:14" s="50" customFormat="1" ht="12">
      <c r="B116" s="49"/>
      <c r="C116" s="68" t="s">
        <v>117</v>
      </c>
    </row>
    <row r="117" spans="2:14" s="50" customFormat="1" ht="12">
      <c r="B117" s="49"/>
      <c r="C117" s="68" t="s">
        <v>118</v>
      </c>
    </row>
    <row r="118" spans="2:14" s="50" customFormat="1" ht="12">
      <c r="B118" s="49"/>
      <c r="C118" s="68" t="s">
        <v>32</v>
      </c>
    </row>
    <row r="120" spans="2:14" s="50" customFormat="1" ht="12">
      <c r="C120" s="50" t="s">
        <v>33</v>
      </c>
    </row>
    <row r="121" spans="2:14" s="50" customFormat="1" ht="12">
      <c r="B121" s="49"/>
      <c r="C121" s="159" t="s">
        <v>163</v>
      </c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1"/>
    </row>
    <row r="122" spans="2:14" s="50" customFormat="1" ht="12">
      <c r="B122" s="49"/>
      <c r="C122" s="162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4"/>
    </row>
    <row r="123" spans="2:14" s="50" customFormat="1" ht="12">
      <c r="B123" s="49"/>
      <c r="C123" s="162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4"/>
    </row>
    <row r="124" spans="2:14" s="50" customFormat="1" ht="12">
      <c r="B124" s="49"/>
      <c r="C124" s="165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7"/>
    </row>
    <row r="125" spans="2:14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</row>
    <row r="127" spans="2:14">
      <c r="B127" s="131" t="s">
        <v>138</v>
      </c>
    </row>
    <row r="128" spans="2:14">
      <c r="C128" s="43"/>
    </row>
    <row r="129" spans="2:3" s="50" customFormat="1" ht="12">
      <c r="B129" s="49"/>
      <c r="C129" s="68" t="s">
        <v>128</v>
      </c>
    </row>
    <row r="130" spans="2:3" s="50" customFormat="1" ht="12">
      <c r="B130" s="49"/>
      <c r="C130" s="68" t="s">
        <v>129</v>
      </c>
    </row>
    <row r="131" spans="2:3" s="50" customFormat="1" ht="12">
      <c r="B131" s="49"/>
      <c r="C131" s="68" t="s">
        <v>130</v>
      </c>
    </row>
    <row r="132" spans="2:3" s="50" customFormat="1" ht="12">
      <c r="B132" s="49"/>
      <c r="C132" s="68" t="s">
        <v>115</v>
      </c>
    </row>
    <row r="135" spans="2:3">
      <c r="B135" s="131" t="s">
        <v>139</v>
      </c>
    </row>
    <row r="136" spans="2:3">
      <c r="B136" s="131"/>
    </row>
    <row r="137" spans="2:3" s="50" customFormat="1" ht="12">
      <c r="B137" s="49"/>
      <c r="C137" s="68" t="s">
        <v>164</v>
      </c>
    </row>
    <row r="138" spans="2:3" s="50" customFormat="1" ht="12">
      <c r="B138" s="49"/>
      <c r="C138" s="68" t="s">
        <v>165</v>
      </c>
    </row>
    <row r="141" spans="2:3">
      <c r="B141" s="131" t="s">
        <v>140</v>
      </c>
    </row>
    <row r="143" spans="2:3" s="50" customFormat="1" ht="12">
      <c r="B143" s="49"/>
      <c r="C143" s="68" t="s">
        <v>141</v>
      </c>
    </row>
    <row r="144" spans="2:3" s="50" customFormat="1" ht="12">
      <c r="B144" s="49"/>
      <c r="C144" s="68" t="s">
        <v>166</v>
      </c>
    </row>
    <row r="145" spans="2:3" s="50" customFormat="1" ht="12">
      <c r="B145" s="49"/>
      <c r="C145" s="68" t="s">
        <v>167</v>
      </c>
    </row>
    <row r="146" spans="2:3" s="134" customFormat="1" ht="16.5" customHeight="1">
      <c r="B146" s="132"/>
      <c r="C146" s="133"/>
    </row>
    <row r="147" spans="2:3" s="50" customFormat="1" ht="12">
      <c r="B147" s="49"/>
      <c r="C147" s="68" t="s">
        <v>142</v>
      </c>
    </row>
    <row r="148" spans="2:3" s="50" customFormat="1" ht="12">
      <c r="B148" s="49"/>
      <c r="C148" s="68" t="s">
        <v>168</v>
      </c>
    </row>
    <row r="149" spans="2:3" s="50" customFormat="1" ht="12">
      <c r="B149" s="49"/>
      <c r="C149" s="68" t="s">
        <v>169</v>
      </c>
    </row>
  </sheetData>
  <sheetProtection selectLockedCells="1"/>
  <mergeCells count="66">
    <mergeCell ref="L111:N111"/>
    <mergeCell ref="L107:N107"/>
    <mergeCell ref="L108:N108"/>
    <mergeCell ref="L109:N109"/>
    <mergeCell ref="G54:J54"/>
    <mergeCell ref="L100:N100"/>
    <mergeCell ref="L101:N101"/>
    <mergeCell ref="L103:N103"/>
    <mergeCell ref="G107:K107"/>
    <mergeCell ref="G108:K108"/>
    <mergeCell ref="L92:N92"/>
    <mergeCell ref="L93:N93"/>
    <mergeCell ref="L94:N94"/>
    <mergeCell ref="L98:N98"/>
    <mergeCell ref="L99:N99"/>
    <mergeCell ref="L90:N90"/>
    <mergeCell ref="L91:N91"/>
    <mergeCell ref="G63:J63"/>
    <mergeCell ref="G64:J64"/>
    <mergeCell ref="G66:J66"/>
    <mergeCell ref="G67:J67"/>
    <mergeCell ref="G68:J68"/>
    <mergeCell ref="G52:J52"/>
    <mergeCell ref="G53:J53"/>
    <mergeCell ref="G55:J55"/>
    <mergeCell ref="G56:J56"/>
    <mergeCell ref="G69:J69"/>
    <mergeCell ref="C18:D18"/>
    <mergeCell ref="C121:N124"/>
    <mergeCell ref="C19:D19"/>
    <mergeCell ref="C20:D20"/>
    <mergeCell ref="I19:J19"/>
    <mergeCell ref="E20:F20"/>
    <mergeCell ref="G50:J50"/>
    <mergeCell ref="G51:J51"/>
    <mergeCell ref="G40:J40"/>
    <mergeCell ref="G39:J39"/>
    <mergeCell ref="G44:J44"/>
    <mergeCell ref="G43:J43"/>
    <mergeCell ref="G57:J57"/>
    <mergeCell ref="G58:J58"/>
    <mergeCell ref="G61:J61"/>
    <mergeCell ref="G62:J62"/>
    <mergeCell ref="C15:D15"/>
    <mergeCell ref="C16:D16"/>
    <mergeCell ref="C17:D17"/>
    <mergeCell ref="G17:H17"/>
    <mergeCell ref="I15:J15"/>
    <mergeCell ref="G15:H15"/>
    <mergeCell ref="E15:F15"/>
    <mergeCell ref="G16:H16"/>
    <mergeCell ref="I16:J16"/>
    <mergeCell ref="I17:J17"/>
    <mergeCell ref="E17:F17"/>
    <mergeCell ref="E16:F16"/>
    <mergeCell ref="G20:H20"/>
    <mergeCell ref="I20:J20"/>
    <mergeCell ref="G48:J48"/>
    <mergeCell ref="G49:J49"/>
    <mergeCell ref="G41:J41"/>
    <mergeCell ref="G42:J42"/>
    <mergeCell ref="E19:F19"/>
    <mergeCell ref="G18:H18"/>
    <mergeCell ref="G19:H19"/>
    <mergeCell ref="I18:J18"/>
    <mergeCell ref="E18:F18"/>
  </mergeCells>
  <phoneticPr fontId="1"/>
  <pageMargins left="0.62992125984251968" right="0.47244094488188981" top="0.98425196850393704" bottom="0.98425196850393704" header="0.51181102362204722" footer="0.51181102362204722"/>
  <pageSetup paperSize="9" fitToHeight="3" orientation="portrait" errors="blank" r:id="rId1"/>
  <headerFooter alignWithMargins="0"/>
  <rowBreaks count="2" manualBreakCount="2">
    <brk id="45" min="1" max="14" man="1"/>
    <brk id="95" min="1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3"/>
  <sheetViews>
    <sheetView showGridLines="0" tabSelected="1" view="pageBreakPreview" zoomScale="75" zoomScaleNormal="100" zoomScaleSheetLayoutView="75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P28" sqref="P28"/>
    </sheetView>
  </sheetViews>
  <sheetFormatPr defaultColWidth="9" defaultRowHeight="13.5"/>
  <cols>
    <col min="1" max="1" width="3.125" customWidth="1"/>
    <col min="2" max="2" width="7.5" customWidth="1"/>
    <col min="3" max="3" width="1.875" customWidth="1"/>
    <col min="4" max="5" width="5" customWidth="1"/>
    <col min="6" max="6" width="1.625" customWidth="1"/>
    <col min="7" max="51" width="5.625" customWidth="1"/>
  </cols>
  <sheetData>
    <row r="1" spans="1:51" ht="11.25" customHeight="1">
      <c r="A1" s="212" t="s">
        <v>10</v>
      </c>
      <c r="B1" s="213"/>
      <c r="C1" s="213"/>
      <c r="D1" s="213"/>
      <c r="E1" s="213"/>
      <c r="F1" s="213"/>
      <c r="G1" s="21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U1" s="7"/>
      <c r="AV1" s="39">
        <f>事前作成資料１・２!E13</f>
        <v>0</v>
      </c>
      <c r="AW1" s="5">
        <f>事前作成資料１・２!G13</f>
        <v>0</v>
      </c>
      <c r="AX1" s="6">
        <f>事前作成資料１・２!I13</f>
        <v>0</v>
      </c>
      <c r="AY1" s="21" t="s">
        <v>35</v>
      </c>
    </row>
    <row r="2" spans="1:51" ht="11.25" customHeight="1">
      <c r="A2" s="215"/>
      <c r="B2" s="216"/>
      <c r="C2" s="216"/>
      <c r="D2" s="216"/>
      <c r="E2" s="216"/>
      <c r="F2" s="216"/>
      <c r="G2" s="217"/>
      <c r="H2" s="4"/>
      <c r="I2" s="4"/>
      <c r="J2" s="4"/>
      <c r="K2" s="4"/>
      <c r="L2" s="4"/>
      <c r="V2" s="4"/>
      <c r="W2" s="4"/>
      <c r="X2" s="4"/>
      <c r="Y2" s="252" t="s">
        <v>11</v>
      </c>
      <c r="Z2" s="252"/>
      <c r="AA2" s="252"/>
      <c r="AB2" s="252"/>
      <c r="AC2" s="252"/>
      <c r="AD2" s="252"/>
      <c r="AE2" s="252"/>
      <c r="AF2" s="252"/>
      <c r="AG2" s="252"/>
      <c r="AU2" s="20" t="s">
        <v>37</v>
      </c>
      <c r="AV2" s="201" t="str">
        <f>IF(事前作成資料１・２!E16=0," ",事前作成資料１・２!E16)</f>
        <v xml:space="preserve"> </v>
      </c>
      <c r="AW2" s="201"/>
      <c r="AX2" s="202" t="str">
        <f>IF(事前作成資料１・２!G16=0," ",事前作成資料１・２!G16)</f>
        <v xml:space="preserve"> </v>
      </c>
      <c r="AY2" s="202"/>
    </row>
    <row r="3" spans="1:51" ht="13.5" customHeight="1">
      <c r="A3" s="4"/>
      <c r="B3" s="251" t="s">
        <v>9</v>
      </c>
      <c r="C3" s="251"/>
      <c r="D3" s="251"/>
      <c r="E3" s="251"/>
      <c r="F3" s="251"/>
      <c r="G3" s="4"/>
      <c r="H3" s="4"/>
      <c r="I3" s="4"/>
      <c r="J3" s="4"/>
      <c r="K3" s="4"/>
      <c r="L3" s="4"/>
      <c r="V3" s="4"/>
      <c r="W3" s="4"/>
      <c r="X3" s="4"/>
      <c r="Y3" s="253"/>
      <c r="Z3" s="253"/>
      <c r="AA3" s="253"/>
      <c r="AB3" s="253"/>
      <c r="AC3" s="253"/>
      <c r="AD3" s="253"/>
      <c r="AE3" s="253"/>
      <c r="AF3" s="253"/>
      <c r="AG3" s="253"/>
      <c r="AU3" s="8"/>
      <c r="AV3" s="9"/>
      <c r="AW3" s="9"/>
      <c r="AX3" s="9"/>
      <c r="AY3" s="23" t="s">
        <v>36</v>
      </c>
    </row>
    <row r="4" spans="1:51" ht="10.5" customHeight="1">
      <c r="A4" s="246" t="s">
        <v>2</v>
      </c>
      <c r="B4" s="10"/>
      <c r="C4" s="11"/>
      <c r="D4" s="11"/>
      <c r="E4" s="244" t="s">
        <v>12</v>
      </c>
      <c r="F4" s="245"/>
      <c r="G4" s="247" t="str">
        <f>IF(事前作成資料１・２!E13="","",事前作成資料１・２!E13)</f>
        <v/>
      </c>
      <c r="H4" s="203" t="str">
        <f>IF(G4="","",G4+1)</f>
        <v/>
      </c>
      <c r="I4" s="203" t="str">
        <f t="shared" ref="I4:AE4" si="0">IF(H4="","",H4+1)</f>
        <v/>
      </c>
      <c r="J4" s="203" t="str">
        <f t="shared" si="0"/>
        <v/>
      </c>
      <c r="K4" s="203" t="str">
        <f t="shared" si="0"/>
        <v/>
      </c>
      <c r="L4" s="203" t="str">
        <f t="shared" si="0"/>
        <v/>
      </c>
      <c r="M4" s="203" t="str">
        <f t="shared" si="0"/>
        <v/>
      </c>
      <c r="N4" s="203" t="str">
        <f t="shared" si="0"/>
        <v/>
      </c>
      <c r="O4" s="203" t="str">
        <f t="shared" si="0"/>
        <v/>
      </c>
      <c r="P4" s="203" t="str">
        <f t="shared" si="0"/>
        <v/>
      </c>
      <c r="Q4" s="203" t="str">
        <f t="shared" si="0"/>
        <v/>
      </c>
      <c r="R4" s="203" t="str">
        <f t="shared" si="0"/>
        <v/>
      </c>
      <c r="S4" s="203" t="str">
        <f t="shared" si="0"/>
        <v/>
      </c>
      <c r="T4" s="203" t="str">
        <f t="shared" si="0"/>
        <v/>
      </c>
      <c r="U4" s="203" t="str">
        <f t="shared" si="0"/>
        <v/>
      </c>
      <c r="V4" s="203" t="str">
        <f t="shared" si="0"/>
        <v/>
      </c>
      <c r="W4" s="203" t="str">
        <f t="shared" si="0"/>
        <v/>
      </c>
      <c r="X4" s="203" t="str">
        <f t="shared" si="0"/>
        <v/>
      </c>
      <c r="Y4" s="203" t="str">
        <f>IF(X4="","",X4+1)</f>
        <v/>
      </c>
      <c r="Z4" s="203" t="str">
        <f t="shared" si="0"/>
        <v/>
      </c>
      <c r="AA4" s="203" t="str">
        <f t="shared" si="0"/>
        <v/>
      </c>
      <c r="AB4" s="203" t="str">
        <f t="shared" si="0"/>
        <v/>
      </c>
      <c r="AC4" s="203" t="str">
        <f t="shared" si="0"/>
        <v/>
      </c>
      <c r="AD4" s="203" t="str">
        <f t="shared" si="0"/>
        <v/>
      </c>
      <c r="AE4" s="203" t="str">
        <f t="shared" si="0"/>
        <v/>
      </c>
      <c r="AF4" s="203" t="str">
        <f t="shared" ref="AF4" si="1">IF(AE4="","",AE4+1)</f>
        <v/>
      </c>
      <c r="AG4" s="203" t="str">
        <f t="shared" ref="AG4" si="2">IF(AF4="","",AF4+1)</f>
        <v/>
      </c>
      <c r="AH4" s="203" t="str">
        <f t="shared" ref="AH4" si="3">IF(AG4="","",AG4+1)</f>
        <v/>
      </c>
      <c r="AI4" s="203" t="str">
        <f>IF(AH4="","",AH4+1)</f>
        <v/>
      </c>
      <c r="AJ4" s="203" t="str">
        <f t="shared" ref="AJ4" si="4">IF(AI4="","",AI4+1)</f>
        <v/>
      </c>
      <c r="AK4" s="203" t="str">
        <f t="shared" ref="AK4" si="5">IF(AJ4="","",AJ4+1)</f>
        <v/>
      </c>
      <c r="AL4" s="203" t="str">
        <f t="shared" ref="AL4" si="6">IF(AK4="","",AK4+1)</f>
        <v/>
      </c>
      <c r="AM4" s="203" t="str">
        <f t="shared" ref="AM4" si="7">IF(AL4="","",AL4+1)</f>
        <v/>
      </c>
      <c r="AN4" s="203" t="str">
        <f t="shared" ref="AN4" si="8">IF(AM4="","",AM4+1)</f>
        <v/>
      </c>
      <c r="AO4" s="203" t="str">
        <f t="shared" ref="AO4" si="9">IF(AN4="","",AN4+1)</f>
        <v/>
      </c>
      <c r="AP4" s="203" t="str">
        <f t="shared" ref="AP4" si="10">IF(AO4="","",AO4+1)</f>
        <v/>
      </c>
      <c r="AQ4" s="203" t="str">
        <f t="shared" ref="AQ4" si="11">IF(AP4="","",AP4+1)</f>
        <v/>
      </c>
      <c r="AR4" s="203" t="str">
        <f t="shared" ref="AR4" si="12">IF(AQ4="","",AQ4+1)</f>
        <v/>
      </c>
      <c r="AS4" s="203" t="str">
        <f>IF(AR4="","",AR4+1)</f>
        <v/>
      </c>
      <c r="AT4" s="203" t="str">
        <f t="shared" ref="AT4" si="13">IF(AS4="","",AS4+1)</f>
        <v/>
      </c>
      <c r="AU4" s="203" t="str">
        <f t="shared" ref="AU4" si="14">IF(AT4="","",AT4+1)</f>
        <v/>
      </c>
      <c r="AV4" s="203" t="str">
        <f t="shared" ref="AV4" si="15">IF(AU4="","",AU4+1)</f>
        <v/>
      </c>
      <c r="AW4" s="203" t="str">
        <f t="shared" ref="AW4" si="16">IF(AV4="","",AV4+1)</f>
        <v/>
      </c>
      <c r="AX4" s="203" t="str">
        <f t="shared" ref="AX4" si="17">IF(AW4="","",AW4+1)</f>
        <v/>
      </c>
      <c r="AY4" s="203" t="str">
        <f t="shared" ref="AY4" si="18">IF(AX4="","",AX4+1)</f>
        <v/>
      </c>
    </row>
    <row r="5" spans="1:51" ht="10.5" customHeight="1">
      <c r="A5" s="246"/>
      <c r="B5" s="12" t="s">
        <v>21</v>
      </c>
      <c r="C5" s="13"/>
      <c r="D5" s="13"/>
      <c r="E5" s="13"/>
      <c r="F5" s="14"/>
      <c r="G5" s="248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</row>
    <row r="6" spans="1:51" ht="21" customHeight="1">
      <c r="A6" s="246"/>
      <c r="B6" s="35" t="s">
        <v>22</v>
      </c>
      <c r="C6" s="26" t="s">
        <v>1</v>
      </c>
      <c r="D6" s="32" t="str">
        <f>IF(事前作成資料１・２!E16=0," ",事前作成資料１・２!E16)</f>
        <v xml:space="preserve"> </v>
      </c>
      <c r="E6" s="32" t="str">
        <f>IF(事前作成資料１・２!G16=0,"　",事前作成資料１・２!G16)</f>
        <v>　</v>
      </c>
      <c r="F6" s="27" t="s">
        <v>0</v>
      </c>
      <c r="G6" s="38" t="str">
        <f>IF(事前作成資料１・２!I16="","",事前作成資料１・２!I16)</f>
        <v/>
      </c>
      <c r="H6" s="38" t="str">
        <f>IF(G6="","",G6+1)</f>
        <v/>
      </c>
      <c r="I6" s="38" t="str">
        <f t="shared" ref="I6:AE6" si="19">IF(H6="","",H6+1)</f>
        <v/>
      </c>
      <c r="J6" s="38" t="str">
        <f t="shared" si="19"/>
        <v/>
      </c>
      <c r="K6" s="38" t="str">
        <f t="shared" si="19"/>
        <v/>
      </c>
      <c r="L6" s="38" t="str">
        <f t="shared" si="19"/>
        <v/>
      </c>
      <c r="M6" s="38" t="str">
        <f t="shared" si="19"/>
        <v/>
      </c>
      <c r="N6" s="38" t="str">
        <f t="shared" si="19"/>
        <v/>
      </c>
      <c r="O6" s="38" t="str">
        <f t="shared" si="19"/>
        <v/>
      </c>
      <c r="P6" s="38" t="str">
        <f t="shared" si="19"/>
        <v/>
      </c>
      <c r="Q6" s="38" t="str">
        <f t="shared" si="19"/>
        <v/>
      </c>
      <c r="R6" s="38" t="str">
        <f t="shared" si="19"/>
        <v/>
      </c>
      <c r="S6" s="38" t="str">
        <f t="shared" si="19"/>
        <v/>
      </c>
      <c r="T6" s="38" t="str">
        <f t="shared" si="19"/>
        <v/>
      </c>
      <c r="U6" s="38" t="str">
        <f t="shared" si="19"/>
        <v/>
      </c>
      <c r="V6" s="38" t="str">
        <f t="shared" si="19"/>
        <v/>
      </c>
      <c r="W6" s="38" t="str">
        <f t="shared" si="19"/>
        <v/>
      </c>
      <c r="X6" s="38" t="str">
        <f t="shared" si="19"/>
        <v/>
      </c>
      <c r="Y6" s="38" t="str">
        <f>IF(X6="","",X6+1)</f>
        <v/>
      </c>
      <c r="Z6" s="38" t="str">
        <f t="shared" si="19"/>
        <v/>
      </c>
      <c r="AA6" s="38" t="str">
        <f t="shared" si="19"/>
        <v/>
      </c>
      <c r="AB6" s="38" t="str">
        <f t="shared" si="19"/>
        <v/>
      </c>
      <c r="AC6" s="38" t="str">
        <f t="shared" si="19"/>
        <v/>
      </c>
      <c r="AD6" s="38" t="str">
        <f t="shared" si="19"/>
        <v/>
      </c>
      <c r="AE6" s="38" t="str">
        <f t="shared" si="19"/>
        <v/>
      </c>
      <c r="AF6" s="38" t="str">
        <f t="shared" ref="AF6:AF10" si="20">IF(AE6="","",AE6+1)</f>
        <v/>
      </c>
      <c r="AG6" s="38" t="str">
        <f t="shared" ref="AG6:AG10" si="21">IF(AF6="","",AF6+1)</f>
        <v/>
      </c>
      <c r="AH6" s="38" t="str">
        <f t="shared" ref="AH6:AH10" si="22">IF(AG6="","",AG6+1)</f>
        <v/>
      </c>
      <c r="AI6" s="38" t="str">
        <f>IF(AH6="","",AH6+1)</f>
        <v/>
      </c>
      <c r="AJ6" s="38" t="str">
        <f t="shared" ref="AJ6:AJ10" si="23">IF(AI6="","",AI6+1)</f>
        <v/>
      </c>
      <c r="AK6" s="38" t="str">
        <f t="shared" ref="AK6:AK10" si="24">IF(AJ6="","",AJ6+1)</f>
        <v/>
      </c>
      <c r="AL6" s="38" t="str">
        <f t="shared" ref="AL6:AL10" si="25">IF(AK6="","",AK6+1)</f>
        <v/>
      </c>
      <c r="AM6" s="38" t="str">
        <f t="shared" ref="AM6:AM10" si="26">IF(AL6="","",AL6+1)</f>
        <v/>
      </c>
      <c r="AN6" s="38" t="str">
        <f t="shared" ref="AN6:AN10" si="27">IF(AM6="","",AM6+1)</f>
        <v/>
      </c>
      <c r="AO6" s="38" t="str">
        <f t="shared" ref="AO6:AO10" si="28">IF(AN6="","",AN6+1)</f>
        <v/>
      </c>
      <c r="AP6" s="38" t="str">
        <f t="shared" ref="AP6:AP10" si="29">IF(AO6="","",AO6+1)</f>
        <v/>
      </c>
      <c r="AQ6" s="38" t="str">
        <f t="shared" ref="AQ6:AQ10" si="30">IF(AP6="","",AP6+1)</f>
        <v/>
      </c>
      <c r="AR6" s="38" t="str">
        <f t="shared" ref="AR6:AR10" si="31">IF(AQ6="","",AQ6+1)</f>
        <v/>
      </c>
      <c r="AS6" s="38" t="str">
        <f>IF(AR6="","",AR6+1)</f>
        <v/>
      </c>
      <c r="AT6" s="38" t="str">
        <f t="shared" ref="AT6:AT10" si="32">IF(AS6="","",AS6+1)</f>
        <v/>
      </c>
      <c r="AU6" s="38" t="str">
        <f t="shared" ref="AU6:AU10" si="33">IF(AT6="","",AT6+1)</f>
        <v/>
      </c>
      <c r="AV6" s="38" t="str">
        <f t="shared" ref="AV6:AV10" si="34">IF(AU6="","",AU6+1)</f>
        <v/>
      </c>
      <c r="AW6" s="38" t="str">
        <f t="shared" ref="AW6:AW10" si="35">IF(AV6="","",AV6+1)</f>
        <v/>
      </c>
      <c r="AX6" s="38" t="str">
        <f t="shared" ref="AX6:AX10" si="36">IF(AW6="","",AW6+1)</f>
        <v/>
      </c>
      <c r="AY6" s="38" t="str">
        <f t="shared" ref="AY6:AY10" si="37">IF(AX6="","",AX6+1)</f>
        <v/>
      </c>
    </row>
    <row r="7" spans="1:51" ht="21" customHeight="1">
      <c r="A7" s="246"/>
      <c r="B7" s="36" t="str">
        <f>IF(事前作成資料１・２!C17=0,"",事前作成資料１・２!C17)</f>
        <v/>
      </c>
      <c r="C7" s="28" t="s">
        <v>1</v>
      </c>
      <c r="D7" s="33" t="str">
        <f>IF(事前作成資料１・２!E17=0," ",事前作成資料１・２!E17)</f>
        <v xml:space="preserve"> </v>
      </c>
      <c r="E7" s="33" t="str">
        <f>IF(事前作成資料１・２!G17=0,"　",事前作成資料１・２!G17)</f>
        <v>　</v>
      </c>
      <c r="F7" s="29" t="s">
        <v>0</v>
      </c>
      <c r="G7" s="38" t="str">
        <f>IF(事前作成資料１・２!I17="","",事前作成資料１・２!I17)</f>
        <v/>
      </c>
      <c r="H7" s="38" t="str">
        <f>IF(G7="","",G7+1)</f>
        <v/>
      </c>
      <c r="I7" s="38" t="str">
        <f t="shared" ref="I7:W7" si="38">IF(H7="","",H7+1)</f>
        <v/>
      </c>
      <c r="J7" s="38" t="str">
        <f t="shared" si="38"/>
        <v/>
      </c>
      <c r="K7" s="38" t="str">
        <f t="shared" si="38"/>
        <v/>
      </c>
      <c r="L7" s="38" t="str">
        <f t="shared" si="38"/>
        <v/>
      </c>
      <c r="M7" s="38" t="str">
        <f t="shared" si="38"/>
        <v/>
      </c>
      <c r="N7" s="38" t="str">
        <f t="shared" si="38"/>
        <v/>
      </c>
      <c r="O7" s="38" t="str">
        <f t="shared" si="38"/>
        <v/>
      </c>
      <c r="P7" s="38" t="str">
        <f t="shared" si="38"/>
        <v/>
      </c>
      <c r="Q7" s="38" t="str">
        <f t="shared" si="38"/>
        <v/>
      </c>
      <c r="R7" s="38" t="str">
        <f t="shared" si="38"/>
        <v/>
      </c>
      <c r="S7" s="38" t="str">
        <f t="shared" si="38"/>
        <v/>
      </c>
      <c r="T7" s="38" t="str">
        <f t="shared" si="38"/>
        <v/>
      </c>
      <c r="U7" s="38" t="str">
        <f t="shared" si="38"/>
        <v/>
      </c>
      <c r="V7" s="38" t="str">
        <f t="shared" si="38"/>
        <v/>
      </c>
      <c r="W7" s="38" t="str">
        <f t="shared" si="38"/>
        <v/>
      </c>
      <c r="X7" s="38" t="str">
        <f t="shared" ref="X7:AE7" si="39">IF(W7="","",W7+1)</f>
        <v/>
      </c>
      <c r="Y7" s="38" t="str">
        <f>IF(X7="","",X7+1)</f>
        <v/>
      </c>
      <c r="Z7" s="38" t="str">
        <f t="shared" si="39"/>
        <v/>
      </c>
      <c r="AA7" s="38" t="str">
        <f t="shared" si="39"/>
        <v/>
      </c>
      <c r="AB7" s="38" t="str">
        <f t="shared" si="39"/>
        <v/>
      </c>
      <c r="AC7" s="38" t="str">
        <f t="shared" si="39"/>
        <v/>
      </c>
      <c r="AD7" s="38" t="str">
        <f t="shared" si="39"/>
        <v/>
      </c>
      <c r="AE7" s="38" t="str">
        <f t="shared" si="39"/>
        <v/>
      </c>
      <c r="AF7" s="38" t="str">
        <f t="shared" si="20"/>
        <v/>
      </c>
      <c r="AG7" s="38" t="str">
        <f t="shared" si="21"/>
        <v/>
      </c>
      <c r="AH7" s="38" t="str">
        <f t="shared" si="22"/>
        <v/>
      </c>
      <c r="AI7" s="38" t="str">
        <f>IF(AH7="","",AH7+1)</f>
        <v/>
      </c>
      <c r="AJ7" s="38" t="str">
        <f t="shared" si="23"/>
        <v/>
      </c>
      <c r="AK7" s="38" t="str">
        <f t="shared" si="24"/>
        <v/>
      </c>
      <c r="AL7" s="38" t="str">
        <f t="shared" si="25"/>
        <v/>
      </c>
      <c r="AM7" s="38" t="str">
        <f t="shared" si="26"/>
        <v/>
      </c>
      <c r="AN7" s="38" t="str">
        <f t="shared" si="27"/>
        <v/>
      </c>
      <c r="AO7" s="38" t="str">
        <f t="shared" si="28"/>
        <v/>
      </c>
      <c r="AP7" s="38" t="str">
        <f t="shared" si="29"/>
        <v/>
      </c>
      <c r="AQ7" s="38" t="str">
        <f t="shared" si="30"/>
        <v/>
      </c>
      <c r="AR7" s="38" t="str">
        <f t="shared" si="31"/>
        <v/>
      </c>
      <c r="AS7" s="38" t="str">
        <f>IF(AR7="","",AR7+1)</f>
        <v/>
      </c>
      <c r="AT7" s="38" t="str">
        <f t="shared" si="32"/>
        <v/>
      </c>
      <c r="AU7" s="38" t="str">
        <f t="shared" si="33"/>
        <v/>
      </c>
      <c r="AV7" s="38" t="str">
        <f t="shared" si="34"/>
        <v/>
      </c>
      <c r="AW7" s="38" t="str">
        <f t="shared" si="35"/>
        <v/>
      </c>
      <c r="AX7" s="38" t="str">
        <f t="shared" si="36"/>
        <v/>
      </c>
      <c r="AY7" s="38" t="str">
        <f t="shared" si="37"/>
        <v/>
      </c>
    </row>
    <row r="8" spans="1:51" ht="21" customHeight="1">
      <c r="A8" s="246"/>
      <c r="B8" s="36" t="str">
        <f>IF(事前作成資料１・２!C18=0,"",事前作成資料１・２!C18)</f>
        <v/>
      </c>
      <c r="C8" s="28" t="s">
        <v>1</v>
      </c>
      <c r="D8" s="33" t="str">
        <f>IF(事前作成資料１・２!E18=0," ",事前作成資料１・２!E18)</f>
        <v xml:space="preserve"> </v>
      </c>
      <c r="E8" s="33" t="str">
        <f>IF(事前作成資料１・２!G18=0,"　",事前作成資料１・２!G18)</f>
        <v>　</v>
      </c>
      <c r="F8" s="29" t="s">
        <v>0</v>
      </c>
      <c r="G8" s="38" t="str">
        <f>IF(事前作成資料１・２!I18="","",事前作成資料１・２!I18)</f>
        <v/>
      </c>
      <c r="H8" s="38" t="str">
        <f>IF(G8="","",G8+1)</f>
        <v/>
      </c>
      <c r="I8" s="38" t="str">
        <f t="shared" ref="I8:W8" si="40">IF(H8="","",H8+1)</f>
        <v/>
      </c>
      <c r="J8" s="38" t="str">
        <f t="shared" si="40"/>
        <v/>
      </c>
      <c r="K8" s="38" t="str">
        <f t="shared" si="40"/>
        <v/>
      </c>
      <c r="L8" s="38" t="str">
        <f t="shared" si="40"/>
        <v/>
      </c>
      <c r="M8" s="38" t="str">
        <f t="shared" si="40"/>
        <v/>
      </c>
      <c r="N8" s="38" t="str">
        <f t="shared" si="40"/>
        <v/>
      </c>
      <c r="O8" s="38" t="str">
        <f t="shared" si="40"/>
        <v/>
      </c>
      <c r="P8" s="38" t="str">
        <f t="shared" si="40"/>
        <v/>
      </c>
      <c r="Q8" s="38" t="str">
        <f t="shared" si="40"/>
        <v/>
      </c>
      <c r="R8" s="38" t="str">
        <f t="shared" si="40"/>
        <v/>
      </c>
      <c r="S8" s="38" t="str">
        <f t="shared" si="40"/>
        <v/>
      </c>
      <c r="T8" s="38" t="str">
        <f t="shared" si="40"/>
        <v/>
      </c>
      <c r="U8" s="38" t="str">
        <f t="shared" si="40"/>
        <v/>
      </c>
      <c r="V8" s="38" t="str">
        <f t="shared" si="40"/>
        <v/>
      </c>
      <c r="W8" s="38" t="str">
        <f t="shared" si="40"/>
        <v/>
      </c>
      <c r="X8" s="38" t="str">
        <f t="shared" ref="X8:AE8" si="41">IF(W8="","",W8+1)</f>
        <v/>
      </c>
      <c r="Y8" s="38" t="str">
        <f>IF(X8="","",X8+1)</f>
        <v/>
      </c>
      <c r="Z8" s="38" t="str">
        <f t="shared" si="41"/>
        <v/>
      </c>
      <c r="AA8" s="38" t="str">
        <f t="shared" si="41"/>
        <v/>
      </c>
      <c r="AB8" s="38" t="str">
        <f t="shared" si="41"/>
        <v/>
      </c>
      <c r="AC8" s="38" t="str">
        <f t="shared" si="41"/>
        <v/>
      </c>
      <c r="AD8" s="38" t="str">
        <f t="shared" si="41"/>
        <v/>
      </c>
      <c r="AE8" s="38" t="str">
        <f t="shared" si="41"/>
        <v/>
      </c>
      <c r="AF8" s="38" t="str">
        <f t="shared" si="20"/>
        <v/>
      </c>
      <c r="AG8" s="38" t="str">
        <f t="shared" si="21"/>
        <v/>
      </c>
      <c r="AH8" s="38" t="str">
        <f t="shared" si="22"/>
        <v/>
      </c>
      <c r="AI8" s="38" t="str">
        <f>IF(AH8="","",AH8+1)</f>
        <v/>
      </c>
      <c r="AJ8" s="38" t="str">
        <f t="shared" si="23"/>
        <v/>
      </c>
      <c r="AK8" s="38" t="str">
        <f t="shared" si="24"/>
        <v/>
      </c>
      <c r="AL8" s="38" t="str">
        <f t="shared" si="25"/>
        <v/>
      </c>
      <c r="AM8" s="38" t="str">
        <f t="shared" si="26"/>
        <v/>
      </c>
      <c r="AN8" s="38" t="str">
        <f t="shared" si="27"/>
        <v/>
      </c>
      <c r="AO8" s="38" t="str">
        <f t="shared" si="28"/>
        <v/>
      </c>
      <c r="AP8" s="38" t="str">
        <f t="shared" si="29"/>
        <v/>
      </c>
      <c r="AQ8" s="38" t="str">
        <f t="shared" si="30"/>
        <v/>
      </c>
      <c r="AR8" s="38" t="str">
        <f t="shared" si="31"/>
        <v/>
      </c>
      <c r="AS8" s="38" t="str">
        <f>IF(AR8="","",AR8+1)</f>
        <v/>
      </c>
      <c r="AT8" s="38" t="str">
        <f t="shared" si="32"/>
        <v/>
      </c>
      <c r="AU8" s="38" t="str">
        <f t="shared" si="33"/>
        <v/>
      </c>
      <c r="AV8" s="38" t="str">
        <f t="shared" si="34"/>
        <v/>
      </c>
      <c r="AW8" s="38" t="str">
        <f t="shared" si="35"/>
        <v/>
      </c>
      <c r="AX8" s="38" t="str">
        <f t="shared" si="36"/>
        <v/>
      </c>
      <c r="AY8" s="38" t="str">
        <f t="shared" si="37"/>
        <v/>
      </c>
    </row>
    <row r="9" spans="1:51" ht="21" customHeight="1">
      <c r="A9" s="246"/>
      <c r="B9" s="36" t="str">
        <f>IF(事前作成資料１・２!C19=0,"",事前作成資料１・２!C19)</f>
        <v/>
      </c>
      <c r="C9" s="28" t="s">
        <v>1</v>
      </c>
      <c r="D9" s="33" t="str">
        <f>IF(事前作成資料１・２!E19=0," ",事前作成資料１・２!E19)</f>
        <v xml:space="preserve"> </v>
      </c>
      <c r="E9" s="33" t="str">
        <f>IF(事前作成資料１・２!G19=0,"　",事前作成資料１・２!G19)</f>
        <v>　</v>
      </c>
      <c r="F9" s="29" t="s">
        <v>0</v>
      </c>
      <c r="G9" s="38" t="str">
        <f>IF(事前作成資料１・２!I19="","",事前作成資料１・２!I19)</f>
        <v/>
      </c>
      <c r="H9" s="38" t="str">
        <f t="shared" ref="H9:W9" si="42">IF(G9="","",G9+1)</f>
        <v/>
      </c>
      <c r="I9" s="38" t="str">
        <f t="shared" si="42"/>
        <v/>
      </c>
      <c r="J9" s="38" t="str">
        <f t="shared" si="42"/>
        <v/>
      </c>
      <c r="K9" s="38" t="str">
        <f t="shared" si="42"/>
        <v/>
      </c>
      <c r="L9" s="38" t="str">
        <f t="shared" si="42"/>
        <v/>
      </c>
      <c r="M9" s="38" t="str">
        <f t="shared" si="42"/>
        <v/>
      </c>
      <c r="N9" s="38" t="str">
        <f t="shared" si="42"/>
        <v/>
      </c>
      <c r="O9" s="38" t="str">
        <f t="shared" si="42"/>
        <v/>
      </c>
      <c r="P9" s="38" t="str">
        <f t="shared" si="42"/>
        <v/>
      </c>
      <c r="Q9" s="38" t="str">
        <f t="shared" si="42"/>
        <v/>
      </c>
      <c r="R9" s="38" t="str">
        <f t="shared" si="42"/>
        <v/>
      </c>
      <c r="S9" s="38" t="str">
        <f t="shared" si="42"/>
        <v/>
      </c>
      <c r="T9" s="38" t="str">
        <f t="shared" si="42"/>
        <v/>
      </c>
      <c r="U9" s="38" t="str">
        <f t="shared" si="42"/>
        <v/>
      </c>
      <c r="V9" s="38" t="str">
        <f t="shared" si="42"/>
        <v/>
      </c>
      <c r="W9" s="38" t="str">
        <f t="shared" si="42"/>
        <v/>
      </c>
      <c r="X9" s="38" t="str">
        <f t="shared" ref="X9:AE9" si="43">IF(W9="","",W9+1)</f>
        <v/>
      </c>
      <c r="Y9" s="38" t="str">
        <f>IF(X9="","",X9+1)</f>
        <v/>
      </c>
      <c r="Z9" s="38" t="str">
        <f t="shared" si="43"/>
        <v/>
      </c>
      <c r="AA9" s="38" t="str">
        <f t="shared" si="43"/>
        <v/>
      </c>
      <c r="AB9" s="38" t="str">
        <f t="shared" si="43"/>
        <v/>
      </c>
      <c r="AC9" s="38" t="str">
        <f t="shared" si="43"/>
        <v/>
      </c>
      <c r="AD9" s="38" t="str">
        <f t="shared" si="43"/>
        <v/>
      </c>
      <c r="AE9" s="38" t="str">
        <f t="shared" si="43"/>
        <v/>
      </c>
      <c r="AF9" s="38" t="str">
        <f t="shared" si="20"/>
        <v/>
      </c>
      <c r="AG9" s="38" t="str">
        <f t="shared" si="21"/>
        <v/>
      </c>
      <c r="AH9" s="38" t="str">
        <f t="shared" si="22"/>
        <v/>
      </c>
      <c r="AI9" s="38" t="str">
        <f>IF(AH9="","",AH9+1)</f>
        <v/>
      </c>
      <c r="AJ9" s="38" t="str">
        <f t="shared" si="23"/>
        <v/>
      </c>
      <c r="AK9" s="38" t="str">
        <f t="shared" si="24"/>
        <v/>
      </c>
      <c r="AL9" s="38" t="str">
        <f t="shared" si="25"/>
        <v/>
      </c>
      <c r="AM9" s="38" t="str">
        <f t="shared" si="26"/>
        <v/>
      </c>
      <c r="AN9" s="38" t="str">
        <f t="shared" si="27"/>
        <v/>
      </c>
      <c r="AO9" s="38" t="str">
        <f t="shared" si="28"/>
        <v/>
      </c>
      <c r="AP9" s="38" t="str">
        <f t="shared" si="29"/>
        <v/>
      </c>
      <c r="AQ9" s="38" t="str">
        <f t="shared" si="30"/>
        <v/>
      </c>
      <c r="AR9" s="38" t="str">
        <f t="shared" si="31"/>
        <v/>
      </c>
      <c r="AS9" s="38" t="str">
        <f>IF(AR9="","",AR9+1)</f>
        <v/>
      </c>
      <c r="AT9" s="38" t="str">
        <f t="shared" si="32"/>
        <v/>
      </c>
      <c r="AU9" s="38" t="str">
        <f t="shared" si="33"/>
        <v/>
      </c>
      <c r="AV9" s="38" t="str">
        <f t="shared" si="34"/>
        <v/>
      </c>
      <c r="AW9" s="38" t="str">
        <f t="shared" si="35"/>
        <v/>
      </c>
      <c r="AX9" s="38" t="str">
        <f t="shared" si="36"/>
        <v/>
      </c>
      <c r="AY9" s="38" t="str">
        <f t="shared" si="37"/>
        <v/>
      </c>
    </row>
    <row r="10" spans="1:51" ht="21" customHeight="1">
      <c r="A10" s="246"/>
      <c r="B10" s="36" t="str">
        <f>IF(事前作成資料１・２!C20=0,"",事前作成資料１・２!C20)</f>
        <v/>
      </c>
      <c r="C10" s="30" t="s">
        <v>1</v>
      </c>
      <c r="D10" s="34" t="str">
        <f>IF(事前作成資料１・２!E20=0," ",事前作成資料１・２!E20)</f>
        <v xml:space="preserve"> </v>
      </c>
      <c r="E10" s="34" t="str">
        <f>IF(事前作成資料１・２!G20=0,"　",事前作成資料１・２!G20)</f>
        <v>　</v>
      </c>
      <c r="F10" s="31" t="s">
        <v>0</v>
      </c>
      <c r="G10" s="38" t="str">
        <f>IF(事前作成資料１・２!I20="","",事前作成資料１・２!I20)</f>
        <v/>
      </c>
      <c r="H10" s="38" t="str">
        <f t="shared" ref="H10:AE10" si="44">IF(G10="","",G10+1)</f>
        <v/>
      </c>
      <c r="I10" s="38" t="str">
        <f t="shared" si="44"/>
        <v/>
      </c>
      <c r="J10" s="38" t="str">
        <f t="shared" si="44"/>
        <v/>
      </c>
      <c r="K10" s="38" t="str">
        <f t="shared" si="44"/>
        <v/>
      </c>
      <c r="L10" s="38" t="str">
        <f t="shared" si="44"/>
        <v/>
      </c>
      <c r="M10" s="38" t="str">
        <f t="shared" si="44"/>
        <v/>
      </c>
      <c r="N10" s="38" t="str">
        <f t="shared" si="44"/>
        <v/>
      </c>
      <c r="O10" s="38" t="str">
        <f t="shared" si="44"/>
        <v/>
      </c>
      <c r="P10" s="38" t="str">
        <f t="shared" si="44"/>
        <v/>
      </c>
      <c r="Q10" s="38" t="str">
        <f t="shared" si="44"/>
        <v/>
      </c>
      <c r="R10" s="38" t="str">
        <f t="shared" si="44"/>
        <v/>
      </c>
      <c r="S10" s="38" t="str">
        <f t="shared" si="44"/>
        <v/>
      </c>
      <c r="T10" s="38" t="str">
        <f t="shared" si="44"/>
        <v/>
      </c>
      <c r="U10" s="38" t="str">
        <f t="shared" si="44"/>
        <v/>
      </c>
      <c r="V10" s="38" t="str">
        <f t="shared" si="44"/>
        <v/>
      </c>
      <c r="W10" s="38" t="str">
        <f t="shared" si="44"/>
        <v/>
      </c>
      <c r="X10" s="38" t="str">
        <f t="shared" si="44"/>
        <v/>
      </c>
      <c r="Y10" s="38" t="str">
        <f>IF(X10="","",X10+1)</f>
        <v/>
      </c>
      <c r="Z10" s="38" t="str">
        <f t="shared" si="44"/>
        <v/>
      </c>
      <c r="AA10" s="38" t="str">
        <f t="shared" si="44"/>
        <v/>
      </c>
      <c r="AB10" s="38" t="str">
        <f t="shared" si="44"/>
        <v/>
      </c>
      <c r="AC10" s="38" t="str">
        <f t="shared" si="44"/>
        <v/>
      </c>
      <c r="AD10" s="38" t="str">
        <f t="shared" si="44"/>
        <v/>
      </c>
      <c r="AE10" s="38" t="str">
        <f t="shared" si="44"/>
        <v/>
      </c>
      <c r="AF10" s="38" t="str">
        <f t="shared" si="20"/>
        <v/>
      </c>
      <c r="AG10" s="38" t="str">
        <f t="shared" si="21"/>
        <v/>
      </c>
      <c r="AH10" s="38" t="str">
        <f t="shared" si="22"/>
        <v/>
      </c>
      <c r="AI10" s="38" t="str">
        <f>IF(AH10="","",AH10+1)</f>
        <v/>
      </c>
      <c r="AJ10" s="38" t="str">
        <f t="shared" si="23"/>
        <v/>
      </c>
      <c r="AK10" s="38" t="str">
        <f t="shared" si="24"/>
        <v/>
      </c>
      <c r="AL10" s="38" t="str">
        <f t="shared" si="25"/>
        <v/>
      </c>
      <c r="AM10" s="38" t="str">
        <f t="shared" si="26"/>
        <v/>
      </c>
      <c r="AN10" s="38" t="str">
        <f t="shared" si="27"/>
        <v/>
      </c>
      <c r="AO10" s="38" t="str">
        <f t="shared" si="28"/>
        <v/>
      </c>
      <c r="AP10" s="38" t="str">
        <f t="shared" si="29"/>
        <v/>
      </c>
      <c r="AQ10" s="38" t="str">
        <f t="shared" si="30"/>
        <v/>
      </c>
      <c r="AR10" s="38" t="str">
        <f t="shared" si="31"/>
        <v/>
      </c>
      <c r="AS10" s="38" t="str">
        <f>IF(AR10="","",AR10+1)</f>
        <v/>
      </c>
      <c r="AT10" s="38" t="str">
        <f t="shared" si="32"/>
        <v/>
      </c>
      <c r="AU10" s="38" t="str">
        <f t="shared" si="33"/>
        <v/>
      </c>
      <c r="AV10" s="38" t="str">
        <f t="shared" si="34"/>
        <v/>
      </c>
      <c r="AW10" s="38" t="str">
        <f t="shared" si="35"/>
        <v/>
      </c>
      <c r="AX10" s="38" t="str">
        <f t="shared" si="36"/>
        <v/>
      </c>
      <c r="AY10" s="38" t="str">
        <f t="shared" si="37"/>
        <v/>
      </c>
    </row>
    <row r="11" spans="1:51" ht="17.850000000000001" customHeight="1">
      <c r="A11" s="249"/>
      <c r="B11" s="250"/>
      <c r="C11" s="250"/>
      <c r="D11" s="250"/>
      <c r="E11" s="250"/>
      <c r="F11" s="250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5"/>
      <c r="AB11" s="125"/>
      <c r="AC11" s="125"/>
      <c r="AD11" s="125"/>
      <c r="AE11" s="124"/>
      <c r="AF11" s="124"/>
      <c r="AG11" s="124"/>
      <c r="AH11" s="124"/>
      <c r="AI11" s="124"/>
      <c r="AJ11" s="124"/>
      <c r="AK11" s="125"/>
      <c r="AL11" s="125"/>
      <c r="AM11" s="125"/>
      <c r="AN11" s="125"/>
      <c r="AO11" s="124"/>
      <c r="AP11" s="124"/>
      <c r="AQ11" s="124"/>
      <c r="AR11" s="124"/>
      <c r="AS11" s="124"/>
      <c r="AT11" s="124"/>
      <c r="AU11" s="125"/>
      <c r="AV11" s="125"/>
      <c r="AW11" s="125"/>
      <c r="AX11" s="125"/>
      <c r="AY11" s="124"/>
    </row>
    <row r="12" spans="1:51" ht="17.850000000000001" customHeight="1">
      <c r="A12" s="206"/>
      <c r="B12" s="207"/>
      <c r="C12" s="207"/>
      <c r="D12" s="207"/>
      <c r="E12" s="207"/>
      <c r="F12" s="207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7"/>
      <c r="AB12" s="127"/>
      <c r="AC12" s="127"/>
      <c r="AD12" s="127"/>
      <c r="AE12" s="126"/>
      <c r="AF12" s="126"/>
      <c r="AG12" s="126"/>
      <c r="AH12" s="126"/>
      <c r="AI12" s="126"/>
      <c r="AJ12" s="126"/>
      <c r="AK12" s="127"/>
      <c r="AL12" s="127"/>
      <c r="AM12" s="127"/>
      <c r="AN12" s="127"/>
      <c r="AO12" s="126"/>
      <c r="AP12" s="126"/>
      <c r="AQ12" s="126"/>
      <c r="AR12" s="126"/>
      <c r="AS12" s="126"/>
      <c r="AT12" s="126"/>
      <c r="AU12" s="127"/>
      <c r="AV12" s="127"/>
      <c r="AW12" s="127"/>
      <c r="AX12" s="127"/>
      <c r="AY12" s="126"/>
    </row>
    <row r="13" spans="1:51" ht="17.850000000000001" customHeight="1">
      <c r="A13" s="206" t="s">
        <v>3</v>
      </c>
      <c r="B13" s="207"/>
      <c r="C13" s="207"/>
      <c r="D13" s="207"/>
      <c r="E13" s="207"/>
      <c r="F13" s="207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9"/>
      <c r="AB13" s="129"/>
      <c r="AC13" s="129"/>
      <c r="AD13" s="129"/>
      <c r="AE13" s="128"/>
      <c r="AF13" s="128"/>
      <c r="AG13" s="128"/>
      <c r="AH13" s="128"/>
      <c r="AI13" s="128"/>
      <c r="AJ13" s="128"/>
      <c r="AK13" s="129"/>
      <c r="AL13" s="129"/>
      <c r="AM13" s="129"/>
      <c r="AN13" s="129"/>
      <c r="AO13" s="128"/>
      <c r="AP13" s="128"/>
      <c r="AQ13" s="128"/>
      <c r="AR13" s="128"/>
      <c r="AS13" s="128"/>
      <c r="AT13" s="128"/>
      <c r="AU13" s="129"/>
      <c r="AV13" s="129"/>
      <c r="AW13" s="129"/>
      <c r="AX13" s="129"/>
      <c r="AY13" s="128"/>
    </row>
    <row r="14" spans="1:51" ht="17.850000000000001" customHeight="1">
      <c r="A14" s="208" t="s">
        <v>133</v>
      </c>
      <c r="B14" s="209"/>
      <c r="C14" s="209"/>
      <c r="D14" s="209"/>
      <c r="E14" s="209"/>
      <c r="F14" s="209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17.850000000000001" customHeight="1">
      <c r="A15" s="208"/>
      <c r="B15" s="209"/>
      <c r="C15" s="209"/>
      <c r="D15" s="209"/>
      <c r="E15" s="209"/>
      <c r="F15" s="209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9"/>
      <c r="AB15" s="129"/>
      <c r="AC15" s="129"/>
      <c r="AD15" s="129"/>
      <c r="AE15" s="128"/>
      <c r="AF15" s="128"/>
      <c r="AG15" s="128"/>
      <c r="AH15" s="128"/>
      <c r="AI15" s="128"/>
      <c r="AJ15" s="128"/>
      <c r="AK15" s="129"/>
      <c r="AL15" s="129"/>
      <c r="AM15" s="129"/>
      <c r="AN15" s="129"/>
      <c r="AO15" s="128"/>
      <c r="AP15" s="128"/>
      <c r="AQ15" s="128"/>
      <c r="AR15" s="128"/>
      <c r="AS15" s="128"/>
      <c r="AT15" s="128"/>
      <c r="AU15" s="129"/>
      <c r="AV15" s="129"/>
      <c r="AW15" s="129"/>
      <c r="AX15" s="129"/>
      <c r="AY15" s="128"/>
    </row>
    <row r="16" spans="1:51" ht="17.850000000000001" customHeight="1">
      <c r="A16" s="15"/>
      <c r="B16" s="16"/>
      <c r="C16" s="16"/>
      <c r="D16" s="16"/>
      <c r="E16" s="16"/>
      <c r="F16" s="1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17.850000000000001" customHeight="1">
      <c r="A17" s="242"/>
      <c r="B17" s="243"/>
      <c r="C17" s="243"/>
      <c r="D17" s="243"/>
      <c r="E17" s="243"/>
      <c r="F17" s="243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/>
      <c r="AB17" s="129"/>
      <c r="AC17" s="129"/>
      <c r="AD17" s="129"/>
      <c r="AE17" s="128"/>
      <c r="AF17" s="128"/>
      <c r="AG17" s="128"/>
      <c r="AH17" s="128"/>
      <c r="AI17" s="128"/>
      <c r="AJ17" s="128"/>
      <c r="AK17" s="129"/>
      <c r="AL17" s="129"/>
      <c r="AM17" s="129"/>
      <c r="AN17" s="129"/>
      <c r="AO17" s="128"/>
      <c r="AP17" s="128"/>
      <c r="AQ17" s="128"/>
      <c r="AR17" s="128"/>
      <c r="AS17" s="128"/>
      <c r="AT17" s="128"/>
      <c r="AU17" s="129"/>
      <c r="AV17" s="129"/>
      <c r="AW17" s="129"/>
      <c r="AX17" s="129"/>
      <c r="AY17" s="128"/>
    </row>
    <row r="18" spans="1:51" ht="17.850000000000001" customHeight="1">
      <c r="A18" s="218"/>
      <c r="B18" s="219"/>
      <c r="C18" s="219"/>
      <c r="D18" s="219"/>
      <c r="E18" s="219"/>
      <c r="F18" s="219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</row>
    <row r="19" spans="1:51" ht="21" customHeight="1">
      <c r="A19" s="4"/>
      <c r="B19" s="4"/>
      <c r="C19" s="4"/>
      <c r="D19" s="4"/>
      <c r="E19" s="4"/>
      <c r="F19" s="4"/>
      <c r="AA19" s="205" t="s">
        <v>14</v>
      </c>
      <c r="AB19" s="205"/>
      <c r="AC19" s="205"/>
      <c r="AD19" s="205"/>
      <c r="AE19" s="205"/>
      <c r="AO19" s="3"/>
      <c r="AY19" s="3"/>
    </row>
    <row r="20" spans="1:51" ht="18" customHeight="1">
      <c r="A20" s="226" t="s">
        <v>4</v>
      </c>
      <c r="B20" s="210" t="s">
        <v>23</v>
      </c>
      <c r="C20" s="211"/>
      <c r="D20" s="211"/>
      <c r="E20" s="211"/>
      <c r="F20" s="211"/>
      <c r="G20" s="44">
        <f>SUM(事前作成資料１・２!G39:J41)</f>
        <v>0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ht="18" customHeight="1">
      <c r="A21" s="227"/>
      <c r="B21" s="237" t="s">
        <v>24</v>
      </c>
      <c r="C21" s="238"/>
      <c r="D21" s="238"/>
      <c r="E21" s="238"/>
      <c r="F21" s="238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</row>
    <row r="22" spans="1:51" ht="18" customHeight="1">
      <c r="A22" s="227"/>
      <c r="B22" s="237" t="s">
        <v>34</v>
      </c>
      <c r="C22" s="238"/>
      <c r="D22" s="238"/>
      <c r="E22" s="238"/>
      <c r="F22" s="238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</row>
    <row r="23" spans="1:51" ht="18" customHeight="1">
      <c r="A23" s="227"/>
      <c r="B23" s="237" t="s">
        <v>25</v>
      </c>
      <c r="C23" s="238"/>
      <c r="D23" s="238"/>
      <c r="E23" s="238"/>
      <c r="F23" s="238"/>
      <c r="G23" s="45">
        <f>事前作成資料１・２!G42</f>
        <v>0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</row>
    <row r="24" spans="1:51" ht="18" customHeight="1">
      <c r="A24" s="227"/>
      <c r="B24" s="198" t="str">
        <f>事前作成資料１・２!C43&amp;""</f>
        <v/>
      </c>
      <c r="C24" s="199"/>
      <c r="D24" s="199"/>
      <c r="E24" s="199"/>
      <c r="F24" s="199"/>
      <c r="G24" s="45">
        <f>事前作成資料１・２!G43</f>
        <v>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</row>
    <row r="25" spans="1:51" ht="18" customHeight="1">
      <c r="A25" s="227"/>
      <c r="B25" s="239" t="s">
        <v>123</v>
      </c>
      <c r="C25" s="240"/>
      <c r="D25" s="240"/>
      <c r="E25" s="240"/>
      <c r="F25" s="241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</row>
    <row r="26" spans="1:51" ht="18" customHeight="1">
      <c r="A26" s="228"/>
      <c r="B26" s="223" t="s">
        <v>7</v>
      </c>
      <c r="C26" s="224"/>
      <c r="D26" s="224"/>
      <c r="E26" s="224"/>
      <c r="F26" s="225"/>
      <c r="G26" s="25">
        <f>IF(COUNTBLANK(G20:G25)=6,"",SUM(G20:G25))</f>
        <v>0</v>
      </c>
      <c r="H26" s="25" t="str">
        <f t="shared" ref="H26:AE26" si="45">IF(COUNTBLANK(H20:H25)=6,"",SUM(H20:H25))</f>
        <v/>
      </c>
      <c r="I26" s="25" t="str">
        <f t="shared" si="45"/>
        <v/>
      </c>
      <c r="J26" s="25" t="str">
        <f t="shared" si="45"/>
        <v/>
      </c>
      <c r="K26" s="25" t="str">
        <f t="shared" si="45"/>
        <v/>
      </c>
      <c r="L26" s="25" t="str">
        <f t="shared" si="45"/>
        <v/>
      </c>
      <c r="M26" s="25" t="str">
        <f t="shared" si="45"/>
        <v/>
      </c>
      <c r="N26" s="25" t="str">
        <f t="shared" si="45"/>
        <v/>
      </c>
      <c r="O26" s="25" t="str">
        <f t="shared" si="45"/>
        <v/>
      </c>
      <c r="P26" s="25" t="str">
        <f t="shared" si="45"/>
        <v/>
      </c>
      <c r="Q26" s="25" t="str">
        <f t="shared" si="45"/>
        <v/>
      </c>
      <c r="R26" s="25" t="str">
        <f t="shared" si="45"/>
        <v/>
      </c>
      <c r="S26" s="25" t="str">
        <f t="shared" si="45"/>
        <v/>
      </c>
      <c r="T26" s="25" t="str">
        <f t="shared" si="45"/>
        <v/>
      </c>
      <c r="U26" s="25" t="str">
        <f t="shared" si="45"/>
        <v/>
      </c>
      <c r="V26" s="25" t="str">
        <f t="shared" si="45"/>
        <v/>
      </c>
      <c r="W26" s="25" t="str">
        <f t="shared" si="45"/>
        <v/>
      </c>
      <c r="X26" s="25" t="str">
        <f t="shared" si="45"/>
        <v/>
      </c>
      <c r="Y26" s="25" t="str">
        <f t="shared" si="45"/>
        <v/>
      </c>
      <c r="Z26" s="25" t="str">
        <f t="shared" si="45"/>
        <v/>
      </c>
      <c r="AA26" s="25" t="str">
        <f t="shared" si="45"/>
        <v/>
      </c>
      <c r="AB26" s="25" t="str">
        <f t="shared" si="45"/>
        <v/>
      </c>
      <c r="AC26" s="25" t="str">
        <f t="shared" si="45"/>
        <v/>
      </c>
      <c r="AD26" s="25" t="str">
        <f t="shared" si="45"/>
        <v/>
      </c>
      <c r="AE26" s="25" t="str">
        <f t="shared" si="45"/>
        <v/>
      </c>
      <c r="AF26" s="25" t="str">
        <f t="shared" ref="AF26:AO26" si="46">IF(COUNTBLANK(AF20:AF25)=6,"",SUM(AF20:AF25))</f>
        <v/>
      </c>
      <c r="AG26" s="25" t="str">
        <f t="shared" si="46"/>
        <v/>
      </c>
      <c r="AH26" s="25" t="str">
        <f t="shared" si="46"/>
        <v/>
      </c>
      <c r="AI26" s="25" t="str">
        <f t="shared" si="46"/>
        <v/>
      </c>
      <c r="AJ26" s="25" t="str">
        <f t="shared" si="46"/>
        <v/>
      </c>
      <c r="AK26" s="25" t="str">
        <f t="shared" si="46"/>
        <v/>
      </c>
      <c r="AL26" s="25" t="str">
        <f t="shared" si="46"/>
        <v/>
      </c>
      <c r="AM26" s="25" t="str">
        <f t="shared" si="46"/>
        <v/>
      </c>
      <c r="AN26" s="25" t="str">
        <f t="shared" si="46"/>
        <v/>
      </c>
      <c r="AO26" s="25" t="str">
        <f t="shared" si="46"/>
        <v/>
      </c>
      <c r="AP26" s="25" t="str">
        <f t="shared" ref="AP26:AY26" si="47">IF(COUNTBLANK(AP20:AP25)=6,"",SUM(AP20:AP25))</f>
        <v/>
      </c>
      <c r="AQ26" s="25" t="str">
        <f t="shared" si="47"/>
        <v/>
      </c>
      <c r="AR26" s="25" t="str">
        <f t="shared" si="47"/>
        <v/>
      </c>
      <c r="AS26" s="25" t="str">
        <f t="shared" si="47"/>
        <v/>
      </c>
      <c r="AT26" s="25" t="str">
        <f t="shared" si="47"/>
        <v/>
      </c>
      <c r="AU26" s="25" t="str">
        <f t="shared" si="47"/>
        <v/>
      </c>
      <c r="AV26" s="25" t="str">
        <f t="shared" si="47"/>
        <v/>
      </c>
      <c r="AW26" s="25" t="str">
        <f t="shared" si="47"/>
        <v/>
      </c>
      <c r="AX26" s="25" t="str">
        <f t="shared" si="47"/>
        <v/>
      </c>
      <c r="AY26" s="25" t="str">
        <f t="shared" si="47"/>
        <v/>
      </c>
    </row>
    <row r="27" spans="1:51" ht="18" customHeight="1">
      <c r="A27" s="226" t="s">
        <v>5</v>
      </c>
      <c r="B27" s="210" t="s">
        <v>26</v>
      </c>
      <c r="C27" s="211"/>
      <c r="D27" s="211"/>
      <c r="E27" s="211"/>
      <c r="F27" s="211"/>
      <c r="G27" s="44">
        <f>事前作成資料１・２!G48</f>
        <v>0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</row>
    <row r="28" spans="1:51" ht="18" customHeight="1">
      <c r="A28" s="227"/>
      <c r="B28" s="237" t="s">
        <v>27</v>
      </c>
      <c r="C28" s="238"/>
      <c r="D28" s="238"/>
      <c r="E28" s="238"/>
      <c r="F28" s="238"/>
      <c r="G28" s="45">
        <f>事前作成資料１・２!G49</f>
        <v>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  <c r="AB28" s="61"/>
      <c r="AC28" s="61"/>
      <c r="AD28" s="61"/>
      <c r="AE28" s="60"/>
      <c r="AF28" s="60"/>
      <c r="AG28" s="60"/>
      <c r="AH28" s="60"/>
      <c r="AI28" s="60"/>
      <c r="AJ28" s="60"/>
      <c r="AK28" s="61"/>
      <c r="AL28" s="61"/>
      <c r="AM28" s="61"/>
      <c r="AN28" s="61"/>
      <c r="AO28" s="60"/>
      <c r="AP28" s="60"/>
      <c r="AQ28" s="60"/>
      <c r="AR28" s="60"/>
      <c r="AS28" s="60"/>
      <c r="AT28" s="60"/>
      <c r="AU28" s="61"/>
      <c r="AV28" s="61"/>
      <c r="AW28" s="61"/>
      <c r="AX28" s="61"/>
      <c r="AY28" s="60"/>
    </row>
    <row r="29" spans="1:51" ht="18" customHeight="1">
      <c r="A29" s="227"/>
      <c r="B29" s="237" t="s">
        <v>28</v>
      </c>
      <c r="C29" s="238"/>
      <c r="D29" s="238"/>
      <c r="E29" s="238"/>
      <c r="F29" s="238"/>
      <c r="G29" s="45">
        <f>事前作成資料１・２!G50</f>
        <v>0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1"/>
      <c r="AB29" s="61"/>
      <c r="AC29" s="61"/>
      <c r="AD29" s="61"/>
      <c r="AE29" s="60"/>
      <c r="AF29" s="60"/>
      <c r="AG29" s="60"/>
      <c r="AH29" s="60"/>
      <c r="AI29" s="60"/>
      <c r="AJ29" s="60"/>
      <c r="AK29" s="61"/>
      <c r="AL29" s="61"/>
      <c r="AM29" s="61"/>
      <c r="AN29" s="61"/>
      <c r="AO29" s="60"/>
      <c r="AP29" s="60"/>
      <c r="AQ29" s="60"/>
      <c r="AR29" s="60"/>
      <c r="AS29" s="60"/>
      <c r="AT29" s="60"/>
      <c r="AU29" s="61"/>
      <c r="AV29" s="61"/>
      <c r="AW29" s="61"/>
      <c r="AX29" s="61"/>
      <c r="AY29" s="60"/>
    </row>
    <row r="30" spans="1:51" ht="18" customHeight="1">
      <c r="A30" s="227"/>
      <c r="B30" s="237" t="s">
        <v>29</v>
      </c>
      <c r="C30" s="238"/>
      <c r="D30" s="238"/>
      <c r="E30" s="238"/>
      <c r="F30" s="238"/>
      <c r="G30" s="45">
        <f>事前作成資料１・２!G51</f>
        <v>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61"/>
      <c r="AC30" s="61"/>
      <c r="AD30" s="61"/>
      <c r="AE30" s="60"/>
      <c r="AF30" s="60"/>
      <c r="AG30" s="60"/>
      <c r="AH30" s="60"/>
      <c r="AI30" s="60"/>
      <c r="AJ30" s="60"/>
      <c r="AK30" s="61"/>
      <c r="AL30" s="61"/>
      <c r="AM30" s="61"/>
      <c r="AN30" s="61"/>
      <c r="AO30" s="60"/>
      <c r="AP30" s="60"/>
      <c r="AQ30" s="60"/>
      <c r="AR30" s="60"/>
      <c r="AS30" s="60"/>
      <c r="AT30" s="60"/>
      <c r="AU30" s="61"/>
      <c r="AV30" s="61"/>
      <c r="AW30" s="61"/>
      <c r="AX30" s="61"/>
      <c r="AY30" s="60"/>
    </row>
    <row r="31" spans="1:51" ht="18" customHeight="1">
      <c r="A31" s="227"/>
      <c r="B31" s="237" t="s">
        <v>30</v>
      </c>
      <c r="C31" s="238"/>
      <c r="D31" s="238"/>
      <c r="E31" s="238"/>
      <c r="F31" s="238"/>
      <c r="G31" s="45">
        <f>事前作成資料１・２!G52</f>
        <v>0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61"/>
      <c r="AC31" s="61"/>
      <c r="AD31" s="61"/>
      <c r="AE31" s="60"/>
      <c r="AF31" s="60"/>
      <c r="AG31" s="60"/>
      <c r="AH31" s="60"/>
      <c r="AI31" s="60"/>
      <c r="AJ31" s="60"/>
      <c r="AK31" s="61"/>
      <c r="AL31" s="61"/>
      <c r="AM31" s="61"/>
      <c r="AN31" s="61"/>
      <c r="AO31" s="60"/>
      <c r="AP31" s="60"/>
      <c r="AQ31" s="60"/>
      <c r="AR31" s="60"/>
      <c r="AS31" s="60"/>
      <c r="AT31" s="60"/>
      <c r="AU31" s="61"/>
      <c r="AV31" s="61"/>
      <c r="AW31" s="61"/>
      <c r="AX31" s="61"/>
      <c r="AY31" s="60"/>
    </row>
    <row r="32" spans="1:51" ht="18" customHeight="1">
      <c r="A32" s="227"/>
      <c r="B32" s="237" t="s">
        <v>61</v>
      </c>
      <c r="C32" s="238"/>
      <c r="D32" s="238"/>
      <c r="E32" s="238"/>
      <c r="F32" s="238"/>
      <c r="G32" s="45">
        <f>事前作成資料１・２!G53</f>
        <v>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1"/>
      <c r="AB32" s="61"/>
      <c r="AC32" s="61"/>
      <c r="AD32" s="61"/>
      <c r="AE32" s="60"/>
      <c r="AF32" s="60"/>
      <c r="AG32" s="60"/>
      <c r="AH32" s="60"/>
      <c r="AI32" s="60"/>
      <c r="AJ32" s="60"/>
      <c r="AK32" s="61"/>
      <c r="AL32" s="61"/>
      <c r="AM32" s="61"/>
      <c r="AN32" s="61"/>
      <c r="AO32" s="60"/>
      <c r="AP32" s="60"/>
      <c r="AQ32" s="60"/>
      <c r="AR32" s="60"/>
      <c r="AS32" s="60"/>
      <c r="AT32" s="60"/>
      <c r="AU32" s="61"/>
      <c r="AV32" s="61"/>
      <c r="AW32" s="61"/>
      <c r="AX32" s="61"/>
      <c r="AY32" s="60"/>
    </row>
    <row r="33" spans="1:51" ht="18" customHeight="1">
      <c r="A33" s="227"/>
      <c r="B33" s="237" t="s">
        <v>31</v>
      </c>
      <c r="C33" s="238"/>
      <c r="D33" s="238"/>
      <c r="E33" s="238"/>
      <c r="F33" s="238"/>
      <c r="G33" s="45">
        <f>事前作成資料１・２!G55</f>
        <v>0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1"/>
      <c r="AB33" s="61"/>
      <c r="AC33" s="61"/>
      <c r="AD33" s="61"/>
      <c r="AE33" s="60"/>
      <c r="AF33" s="60"/>
      <c r="AG33" s="60"/>
      <c r="AH33" s="60"/>
      <c r="AI33" s="60"/>
      <c r="AJ33" s="60"/>
      <c r="AK33" s="61"/>
      <c r="AL33" s="61"/>
      <c r="AM33" s="61"/>
      <c r="AN33" s="61"/>
      <c r="AO33" s="60"/>
      <c r="AP33" s="60"/>
      <c r="AQ33" s="60"/>
      <c r="AR33" s="60"/>
      <c r="AS33" s="60"/>
      <c r="AT33" s="60"/>
      <c r="AU33" s="61"/>
      <c r="AV33" s="61"/>
      <c r="AW33" s="61"/>
      <c r="AX33" s="61"/>
      <c r="AY33" s="60"/>
    </row>
    <row r="34" spans="1:51" ht="18" customHeight="1">
      <c r="A34" s="227"/>
      <c r="B34" s="198" t="str">
        <f>事前作成資料１・２!C56&amp;""</f>
        <v/>
      </c>
      <c r="C34" s="199"/>
      <c r="D34" s="199"/>
      <c r="E34" s="199"/>
      <c r="F34" s="200"/>
      <c r="G34" s="45">
        <f>事前作成資料１・２!G56</f>
        <v>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1"/>
      <c r="AB34" s="61"/>
      <c r="AC34" s="61"/>
      <c r="AD34" s="61"/>
      <c r="AE34" s="60"/>
      <c r="AF34" s="60"/>
      <c r="AG34" s="60"/>
      <c r="AH34" s="60"/>
      <c r="AI34" s="60"/>
      <c r="AJ34" s="60"/>
      <c r="AK34" s="61"/>
      <c r="AL34" s="61"/>
      <c r="AM34" s="61"/>
      <c r="AN34" s="61"/>
      <c r="AO34" s="60"/>
      <c r="AP34" s="60"/>
      <c r="AQ34" s="60"/>
      <c r="AR34" s="60"/>
      <c r="AS34" s="60"/>
      <c r="AT34" s="60"/>
      <c r="AU34" s="61"/>
      <c r="AV34" s="61"/>
      <c r="AW34" s="61"/>
      <c r="AX34" s="61"/>
      <c r="AY34" s="60"/>
    </row>
    <row r="35" spans="1:51" ht="18" customHeight="1">
      <c r="A35" s="227"/>
      <c r="B35" s="198" t="s">
        <v>119</v>
      </c>
      <c r="C35" s="199"/>
      <c r="D35" s="199"/>
      <c r="E35" s="199"/>
      <c r="F35" s="200"/>
      <c r="G35" s="254">
        <f>事前作成資料１・２!G54</f>
        <v>0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3"/>
      <c r="AB35" s="63"/>
      <c r="AC35" s="63"/>
      <c r="AD35" s="63"/>
      <c r="AE35" s="62"/>
      <c r="AF35" s="62"/>
      <c r="AG35" s="62"/>
      <c r="AH35" s="62"/>
      <c r="AI35" s="62"/>
      <c r="AJ35" s="62"/>
      <c r="AK35" s="63"/>
      <c r="AL35" s="63"/>
      <c r="AM35" s="63"/>
      <c r="AN35" s="63"/>
      <c r="AO35" s="62"/>
      <c r="AP35" s="62"/>
      <c r="AQ35" s="62"/>
      <c r="AR35" s="62"/>
      <c r="AS35" s="62"/>
      <c r="AT35" s="62"/>
      <c r="AU35" s="63"/>
      <c r="AV35" s="63"/>
      <c r="AW35" s="63"/>
      <c r="AX35" s="63"/>
      <c r="AY35" s="62"/>
    </row>
    <row r="36" spans="1:51" ht="18" customHeight="1">
      <c r="A36" s="227"/>
      <c r="B36" s="235" t="s">
        <v>109</v>
      </c>
      <c r="C36" s="236"/>
      <c r="D36" s="236"/>
      <c r="E36" s="236"/>
      <c r="F36" s="236"/>
      <c r="G36" s="46">
        <f>事前作成資料１・２!G57</f>
        <v>0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5"/>
      <c r="AB36" s="65"/>
      <c r="AC36" s="65"/>
      <c r="AD36" s="65"/>
      <c r="AE36" s="64"/>
      <c r="AF36" s="64"/>
      <c r="AG36" s="64"/>
      <c r="AH36" s="64"/>
      <c r="AI36" s="64"/>
      <c r="AJ36" s="64"/>
      <c r="AK36" s="65"/>
      <c r="AL36" s="65"/>
      <c r="AM36" s="65"/>
      <c r="AN36" s="65"/>
      <c r="AO36" s="64"/>
      <c r="AP36" s="64"/>
      <c r="AQ36" s="64"/>
      <c r="AR36" s="64"/>
      <c r="AS36" s="64"/>
      <c r="AT36" s="64"/>
      <c r="AU36" s="65"/>
      <c r="AV36" s="65"/>
      <c r="AW36" s="65"/>
      <c r="AX36" s="65"/>
      <c r="AY36" s="64"/>
    </row>
    <row r="37" spans="1:51" ht="18.75" customHeight="1">
      <c r="A37" s="228"/>
      <c r="B37" s="232" t="s">
        <v>8</v>
      </c>
      <c r="C37" s="233"/>
      <c r="D37" s="233"/>
      <c r="E37" s="233"/>
      <c r="F37" s="234"/>
      <c r="G37" s="24">
        <f>IF(COUNTBLANK(G27:G36)=11,"",SUM(G27:G36))</f>
        <v>0</v>
      </c>
      <c r="H37" s="24">
        <f>IF(COUNTBLANK(H27:H36)=11,"",SUM(H27:H36))</f>
        <v>0</v>
      </c>
      <c r="I37" s="24">
        <f>IF(COUNTBLANK(I27:I36)=11,"",SUM(I27:I36))</f>
        <v>0</v>
      </c>
      <c r="J37" s="24">
        <f>IF(COUNTBLANK(J27:J36)=11,"",SUM(J27:J36))</f>
        <v>0</v>
      </c>
      <c r="K37" s="24">
        <f>IF(COUNTBLANK(K27:K36)=11,"",SUM(K27:K36))</f>
        <v>0</v>
      </c>
      <c r="L37" s="24">
        <f>IF(COUNTBLANK(L27:L36)=11,"",SUM(L27:L36))</f>
        <v>0</v>
      </c>
      <c r="M37" s="24">
        <f>IF(COUNTBLANK(M27:M36)=11,"",SUM(M27:M36))</f>
        <v>0</v>
      </c>
      <c r="N37" s="24">
        <f>IF(COUNTBLANK(N27:N36)=11,"",SUM(N27:N36))</f>
        <v>0</v>
      </c>
      <c r="O37" s="24">
        <f>IF(COUNTBLANK(O27:O36)=11,"",SUM(O27:O36))</f>
        <v>0</v>
      </c>
      <c r="P37" s="24">
        <f>IF(COUNTBLANK(P27:P36)=11,"",SUM(P27:P36))</f>
        <v>0</v>
      </c>
      <c r="Q37" s="24">
        <f>IF(COUNTBLANK(Q27:Q36)=11,"",SUM(Q27:Q36))</f>
        <v>0</v>
      </c>
      <c r="R37" s="24">
        <f>IF(COUNTBLANK(R27:R36)=11,"",SUM(R27:R36))</f>
        <v>0</v>
      </c>
      <c r="S37" s="24">
        <f>IF(COUNTBLANK(S27:S36)=11,"",SUM(S27:S36))</f>
        <v>0</v>
      </c>
      <c r="T37" s="24">
        <f>IF(COUNTBLANK(T27:T36)=11,"",SUM(T27:T36))</f>
        <v>0</v>
      </c>
      <c r="U37" s="24">
        <f>IF(COUNTBLANK(U27:U36)=11,"",SUM(U27:U36))</f>
        <v>0</v>
      </c>
      <c r="V37" s="24">
        <f>IF(COUNTBLANK(V27:V36)=11,"",SUM(V27:V36))</f>
        <v>0</v>
      </c>
      <c r="W37" s="24">
        <f>IF(COUNTBLANK(W27:W36)=11,"",SUM(W27:W36))</f>
        <v>0</v>
      </c>
      <c r="X37" s="24">
        <f>IF(COUNTBLANK(X27:X36)=11,"",SUM(X27:X36))</f>
        <v>0</v>
      </c>
      <c r="Y37" s="24">
        <f>IF(COUNTBLANK(Y27:Y36)=11,"",SUM(Y27:Y36))</f>
        <v>0</v>
      </c>
      <c r="Z37" s="24">
        <f>IF(COUNTBLANK(Z27:Z36)=11,"",SUM(Z27:Z36))</f>
        <v>0</v>
      </c>
      <c r="AA37" s="24">
        <f>IF(COUNTBLANK(AA27:AA36)=11,"",SUM(AA27:AA36))</f>
        <v>0</v>
      </c>
      <c r="AB37" s="24">
        <f>IF(COUNTBLANK(AB27:AB36)=11,"",SUM(AB27:AB36))</f>
        <v>0</v>
      </c>
      <c r="AC37" s="24">
        <f>IF(COUNTBLANK(AC27:AC36)=11,"",SUM(AC27:AC36))</f>
        <v>0</v>
      </c>
      <c r="AD37" s="24">
        <f>IF(COUNTBLANK(AD27:AD36)=11,"",SUM(AD27:AD36))</f>
        <v>0</v>
      </c>
      <c r="AE37" s="24">
        <f>IF(COUNTBLANK(AE27:AE36)=11,"",SUM(AE27:AE36))</f>
        <v>0</v>
      </c>
      <c r="AF37" s="24">
        <f>IF(COUNTBLANK(AF27:AF36)=11,"",SUM(AF27:AF36))</f>
        <v>0</v>
      </c>
      <c r="AG37" s="24">
        <f>IF(COUNTBLANK(AG27:AG36)=11,"",SUM(AG27:AG36))</f>
        <v>0</v>
      </c>
      <c r="AH37" s="24">
        <f>IF(COUNTBLANK(AH27:AH36)=11,"",SUM(AH27:AH36))</f>
        <v>0</v>
      </c>
      <c r="AI37" s="24">
        <f>IF(COUNTBLANK(AI27:AI36)=11,"",SUM(AI27:AI36))</f>
        <v>0</v>
      </c>
      <c r="AJ37" s="24">
        <f>IF(COUNTBLANK(AJ27:AJ36)=11,"",SUM(AJ27:AJ36))</f>
        <v>0</v>
      </c>
      <c r="AK37" s="24">
        <f>IF(COUNTBLANK(AK27:AK36)=11,"",SUM(AK27:AK36))</f>
        <v>0</v>
      </c>
      <c r="AL37" s="24">
        <f>IF(COUNTBLANK(AL27:AL36)=11,"",SUM(AL27:AL36))</f>
        <v>0</v>
      </c>
      <c r="AM37" s="24">
        <f>IF(COUNTBLANK(AM27:AM36)=11,"",SUM(AM27:AM36))</f>
        <v>0</v>
      </c>
      <c r="AN37" s="24">
        <f>IF(COUNTBLANK(AN27:AN36)=11,"",SUM(AN27:AN36))</f>
        <v>0</v>
      </c>
      <c r="AO37" s="24">
        <f>IF(COUNTBLANK(AO27:AO36)=11,"",SUM(AO27:AO36))</f>
        <v>0</v>
      </c>
      <c r="AP37" s="24">
        <f>IF(COUNTBLANK(AP27:AP36)=11,"",SUM(AP27:AP36))</f>
        <v>0</v>
      </c>
      <c r="AQ37" s="24">
        <f>IF(COUNTBLANK(AQ27:AQ36)=11,"",SUM(AQ27:AQ36))</f>
        <v>0</v>
      </c>
      <c r="AR37" s="24">
        <f>IF(COUNTBLANK(AR27:AR36)=11,"",SUM(AR27:AR36))</f>
        <v>0</v>
      </c>
      <c r="AS37" s="24">
        <f>IF(COUNTBLANK(AS27:AS36)=11,"",SUM(AS27:AS36))</f>
        <v>0</v>
      </c>
      <c r="AT37" s="24">
        <f>IF(COUNTBLANK(AT27:AT36)=11,"",SUM(AT27:AT36))</f>
        <v>0</v>
      </c>
      <c r="AU37" s="24">
        <f>IF(COUNTBLANK(AU27:AU36)=11,"",SUM(AU27:AU36))</f>
        <v>0</v>
      </c>
      <c r="AV37" s="24">
        <f>IF(COUNTBLANK(AV27:AV36)=11,"",SUM(AV27:AV36))</f>
        <v>0</v>
      </c>
      <c r="AW37" s="24">
        <f>IF(COUNTBLANK(AW27:AW36)=11,"",SUM(AW27:AW36))</f>
        <v>0</v>
      </c>
      <c r="AX37" s="24">
        <f>IF(COUNTBLANK(AX27:AX36)=11,"",SUM(AX27:AX36))</f>
        <v>0</v>
      </c>
      <c r="AY37" s="24">
        <f>IF(COUNTBLANK(AY27:AY36)=11,"",SUM(AY27:AY36))</f>
        <v>0</v>
      </c>
    </row>
    <row r="38" spans="1:51" ht="21" customHeight="1">
      <c r="A38" s="229" t="s">
        <v>69</v>
      </c>
      <c r="B38" s="230"/>
      <c r="C38" s="230"/>
      <c r="D38" s="230"/>
      <c r="E38" s="230"/>
      <c r="F38" s="231"/>
      <c r="G38" s="24">
        <f>IF(G26="",IF(G37="","",0-G37),IF(G37="",G26,G26-G37))</f>
        <v>0</v>
      </c>
      <c r="H38" s="24">
        <f>IF(H26="",IF(H37="","",0-H37),IF(H37="",H26,H26-H37))</f>
        <v>0</v>
      </c>
      <c r="I38" s="24">
        <f>IF(I26="",IF(I37="","",0-I37),IF(I37="",I26,I26-I37))</f>
        <v>0</v>
      </c>
      <c r="J38" s="24">
        <f>IF(J26="",IF(J37="","",0-J37),IF(J37="",J26,J26-J37))</f>
        <v>0</v>
      </c>
      <c r="K38" s="24">
        <f>IF(K26="",IF(K37="","",0-K37),IF(K37="",K26,K26-K37))</f>
        <v>0</v>
      </c>
      <c r="L38" s="24">
        <f>IF(L26="",IF(L37="","",0-L37),IF(L37="",L26,L26-L37))</f>
        <v>0</v>
      </c>
      <c r="M38" s="24">
        <f>IF(M26="",IF(M37="","",0-M37),IF(M37="",M26,M26-M37))</f>
        <v>0</v>
      </c>
      <c r="N38" s="24">
        <f>IF(N26="",IF(N37="","",0-N37),IF(N37="",N26,N26-N37))</f>
        <v>0</v>
      </c>
      <c r="O38" s="24">
        <f>IF(O26="",IF(O37="","",0-O37),IF(O37="",O26,O26-O37))</f>
        <v>0</v>
      </c>
      <c r="P38" s="24">
        <f>IF(P26="",IF(P37="","",0-P37),IF(P37="",P26,P26-P37))</f>
        <v>0</v>
      </c>
      <c r="Q38" s="24">
        <f>IF(Q26="",IF(Q37="","",0-Q37),IF(Q37="",Q26,Q26-Q37))</f>
        <v>0</v>
      </c>
      <c r="R38" s="24">
        <f>IF(R26="",IF(R37="","",0-R37),IF(R37="",R26,R26-R37))</f>
        <v>0</v>
      </c>
      <c r="S38" s="24">
        <f>IF(S26="",IF(S37="","",0-S37),IF(S37="",S26,S26-S37))</f>
        <v>0</v>
      </c>
      <c r="T38" s="24">
        <f>IF(T26="",IF(T37="","",0-T37),IF(T37="",T26,T26-T37))</f>
        <v>0</v>
      </c>
      <c r="U38" s="24">
        <f>IF(U26="",IF(U37="","",0-U37),IF(U37="",U26,U26-U37))</f>
        <v>0</v>
      </c>
      <c r="V38" s="24">
        <f>IF(V26="",IF(V37="","",0-V37),IF(V37="",V26,V26-V37))</f>
        <v>0</v>
      </c>
      <c r="W38" s="24">
        <f>IF(W26="",IF(W37="","",0-W37),IF(W37="",W26,W26-W37))</f>
        <v>0</v>
      </c>
      <c r="X38" s="24">
        <f>IF(X26="",IF(X37="","",0-X37),IF(X37="",X26,X26-X37))</f>
        <v>0</v>
      </c>
      <c r="Y38" s="24">
        <f>IF(Y26="",IF(Y37="","",0-Y37),IF(Y37="",Y26,Y26-Y37))</f>
        <v>0</v>
      </c>
      <c r="Z38" s="24">
        <f>IF(Z26="",IF(Z37="","",0-Z37),IF(Z37="",Z26,Z26-Z37))</f>
        <v>0</v>
      </c>
      <c r="AA38" s="24">
        <f>IF(AA26="",IF(AA37="","",0-AA37),IF(AA37="",AA26,AA26-AA37))</f>
        <v>0</v>
      </c>
      <c r="AB38" s="24">
        <f>IF(AB26="",IF(AB37="","",0-AB37),IF(AB37="",AB26,AB26-AB37))</f>
        <v>0</v>
      </c>
      <c r="AC38" s="24">
        <f>IF(AC26="",IF(AC37="","",0-AC37),IF(AC37="",AC26,AC26-AC37))</f>
        <v>0</v>
      </c>
      <c r="AD38" s="24">
        <f>IF(AD26="",IF(AD37="","",0-AD37),IF(AD37="",AD26,AD26-AD37))</f>
        <v>0</v>
      </c>
      <c r="AE38" s="24">
        <f>IF(AE26="",IF(AE37="","",0-AE37),IF(AE37="",AE26,AE26-AE37))</f>
        <v>0</v>
      </c>
      <c r="AF38" s="24">
        <f>IF(AF26="",IF(AF37="","",0-AF37),IF(AF37="",AF26,AF26-AF37))</f>
        <v>0</v>
      </c>
      <c r="AG38" s="24">
        <f>IF(AG26="",IF(AG37="","",0-AG37),IF(AG37="",AG26,AG26-AG37))</f>
        <v>0</v>
      </c>
      <c r="AH38" s="24">
        <f>IF(AH26="",IF(AH37="","",0-AH37),IF(AH37="",AH26,AH26-AH37))</f>
        <v>0</v>
      </c>
      <c r="AI38" s="24">
        <f>IF(AI26="",IF(AI37="","",0-AI37),IF(AI37="",AI26,AI26-AI37))</f>
        <v>0</v>
      </c>
      <c r="AJ38" s="24">
        <f>IF(AJ26="",IF(AJ37="","",0-AJ37),IF(AJ37="",AJ26,AJ26-AJ37))</f>
        <v>0</v>
      </c>
      <c r="AK38" s="24">
        <f>IF(AK26="",IF(AK37="","",0-AK37),IF(AK37="",AK26,AK26-AK37))</f>
        <v>0</v>
      </c>
      <c r="AL38" s="24">
        <f>IF(AL26="",IF(AL37="","",0-AL37),IF(AL37="",AL26,AL26-AL37))</f>
        <v>0</v>
      </c>
      <c r="AM38" s="24">
        <f>IF(AM26="",IF(AM37="","",0-AM37),IF(AM37="",AM26,AM26-AM37))</f>
        <v>0</v>
      </c>
      <c r="AN38" s="24">
        <f>IF(AN26="",IF(AN37="","",0-AN37),IF(AN37="",AN26,AN26-AN37))</f>
        <v>0</v>
      </c>
      <c r="AO38" s="24">
        <f>IF(AO26="",IF(AO37="","",0-AO37),IF(AO37="",AO26,AO26-AO37))</f>
        <v>0</v>
      </c>
      <c r="AP38" s="24">
        <f>IF(AP26="",IF(AP37="","",0-AP37),IF(AP37="",AP26,AP26-AP37))</f>
        <v>0</v>
      </c>
      <c r="AQ38" s="24">
        <f>IF(AQ26="",IF(AQ37="","",0-AQ37),IF(AQ37="",AQ26,AQ26-AQ37))</f>
        <v>0</v>
      </c>
      <c r="AR38" s="24">
        <f>IF(AR26="",IF(AR37="","",0-AR37),IF(AR37="",AR26,AR26-AR37))</f>
        <v>0</v>
      </c>
      <c r="AS38" s="24">
        <f>IF(AS26="",IF(AS37="","",0-AS37),IF(AS37="",AS26,AS26-AS37))</f>
        <v>0</v>
      </c>
      <c r="AT38" s="24">
        <f>IF(AT26="",IF(AT37="","",0-AT37),IF(AT37="",AT26,AT26-AT37))</f>
        <v>0</v>
      </c>
      <c r="AU38" s="24">
        <f>IF(AU26="",IF(AU37="","",0-AU37),IF(AU37="",AU26,AU26-AU37))</f>
        <v>0</v>
      </c>
      <c r="AV38" s="24">
        <f>IF(AV26="",IF(AV37="","",0-AV37),IF(AV37="",AV26,AV26-AV37))</f>
        <v>0</v>
      </c>
      <c r="AW38" s="24">
        <f>IF(AW26="",IF(AW37="","",0-AW37),IF(AW37="",AW26,AW26-AW37))</f>
        <v>0</v>
      </c>
      <c r="AX38" s="24">
        <f>IF(AX26="",IF(AX37="","",0-AX37),IF(AX37="",AX26,AX26-AX37))</f>
        <v>0</v>
      </c>
      <c r="AY38" s="24">
        <f>IF(AY26="",IF(AY37="","",0-AY37),IF(AY37="",AY26,AY26-AY37))</f>
        <v>0</v>
      </c>
    </row>
    <row r="39" spans="1:51" ht="21" customHeight="1">
      <c r="A39" s="222" t="s">
        <v>6</v>
      </c>
      <c r="B39" s="222"/>
      <c r="C39" s="222"/>
      <c r="D39" s="222"/>
      <c r="E39" s="222"/>
      <c r="F39" s="222"/>
      <c r="G39" s="24">
        <f>IF(G38="",IF(F42=0,"",F42),IF(F42=0,IF(G36="",G38,G36+G38),G36+G38+F42))</f>
        <v>0</v>
      </c>
      <c r="H39" s="24">
        <f>IF(H38="",IF(G39="","",G39),IF(G39="",IF(H36="",H38,H36+H38),H36+H38+G39))</f>
        <v>0</v>
      </c>
      <c r="I39" s="24">
        <f t="shared" ref="I39:AE39" si="48">IF(I38="",IF(H39="","",H39),IF(H39="",IF(I36="",I38,I36+I38),I36+I38+H39))</f>
        <v>0</v>
      </c>
      <c r="J39" s="24">
        <f t="shared" si="48"/>
        <v>0</v>
      </c>
      <c r="K39" s="24">
        <f t="shared" si="48"/>
        <v>0</v>
      </c>
      <c r="L39" s="24">
        <f t="shared" si="48"/>
        <v>0</v>
      </c>
      <c r="M39" s="24">
        <f t="shared" si="48"/>
        <v>0</v>
      </c>
      <c r="N39" s="24">
        <f t="shared" si="48"/>
        <v>0</v>
      </c>
      <c r="O39" s="24">
        <f t="shared" si="48"/>
        <v>0</v>
      </c>
      <c r="P39" s="24">
        <f t="shared" si="48"/>
        <v>0</v>
      </c>
      <c r="Q39" s="24">
        <f t="shared" si="48"/>
        <v>0</v>
      </c>
      <c r="R39" s="24">
        <f t="shared" si="48"/>
        <v>0</v>
      </c>
      <c r="S39" s="24">
        <f t="shared" si="48"/>
        <v>0</v>
      </c>
      <c r="T39" s="24">
        <f t="shared" si="48"/>
        <v>0</v>
      </c>
      <c r="U39" s="24">
        <f t="shared" si="48"/>
        <v>0</v>
      </c>
      <c r="V39" s="24">
        <f t="shared" si="48"/>
        <v>0</v>
      </c>
      <c r="W39" s="24">
        <f t="shared" si="48"/>
        <v>0</v>
      </c>
      <c r="X39" s="24">
        <f t="shared" si="48"/>
        <v>0</v>
      </c>
      <c r="Y39" s="24">
        <f>IF(Y38="",IF(X39="","",X39),IF(X39="",IF(Y36="",Y38,Y36+Y38),Y36+Y38+X39))</f>
        <v>0</v>
      </c>
      <c r="Z39" s="24">
        <f t="shared" si="48"/>
        <v>0</v>
      </c>
      <c r="AA39" s="24">
        <f t="shared" si="48"/>
        <v>0</v>
      </c>
      <c r="AB39" s="24">
        <f t="shared" si="48"/>
        <v>0</v>
      </c>
      <c r="AC39" s="24">
        <f t="shared" si="48"/>
        <v>0</v>
      </c>
      <c r="AD39" s="24">
        <f t="shared" si="48"/>
        <v>0</v>
      </c>
      <c r="AE39" s="24">
        <f t="shared" si="48"/>
        <v>0</v>
      </c>
      <c r="AF39" s="24">
        <f t="shared" ref="AF39" si="49">IF(AF38="",IF(AE39="","",AE39),IF(AE39="",IF(AF36="",AF38,AF36+AF38),AF36+AF38+AE39))</f>
        <v>0</v>
      </c>
      <c r="AG39" s="24">
        <f t="shared" ref="AG39" si="50">IF(AG38="",IF(AF39="","",AF39),IF(AF39="",IF(AG36="",AG38,AG36+AG38),AG36+AG38+AF39))</f>
        <v>0</v>
      </c>
      <c r="AH39" s="24">
        <f t="shared" ref="AH39" si="51">IF(AH38="",IF(AG39="","",AG39),IF(AG39="",IF(AH36="",AH38,AH36+AH38),AH36+AH38+AG39))</f>
        <v>0</v>
      </c>
      <c r="AI39" s="24">
        <f>IF(AI38="",IF(AH39="","",AH39),IF(AH39="",IF(AI36="",AI38,AI36+AI38),AI36+AI38+AH39))</f>
        <v>0</v>
      </c>
      <c r="AJ39" s="24">
        <f t="shared" ref="AJ39" si="52">IF(AJ38="",IF(AI39="","",AI39),IF(AI39="",IF(AJ36="",AJ38,AJ36+AJ38),AJ36+AJ38+AI39))</f>
        <v>0</v>
      </c>
      <c r="AK39" s="24">
        <f t="shared" ref="AK39" si="53">IF(AK38="",IF(AJ39="","",AJ39),IF(AJ39="",IF(AK36="",AK38,AK36+AK38),AK36+AK38+AJ39))</f>
        <v>0</v>
      </c>
      <c r="AL39" s="24">
        <f t="shared" ref="AL39" si="54">IF(AL38="",IF(AK39="","",AK39),IF(AK39="",IF(AL36="",AL38,AL36+AL38),AL36+AL38+AK39))</f>
        <v>0</v>
      </c>
      <c r="AM39" s="24">
        <f t="shared" ref="AM39" si="55">IF(AM38="",IF(AL39="","",AL39),IF(AL39="",IF(AM36="",AM38,AM36+AM38),AM36+AM38+AL39))</f>
        <v>0</v>
      </c>
      <c r="AN39" s="24">
        <f t="shared" ref="AN39" si="56">IF(AN38="",IF(AM39="","",AM39),IF(AM39="",IF(AN36="",AN38,AN36+AN38),AN36+AN38+AM39))</f>
        <v>0</v>
      </c>
      <c r="AO39" s="24">
        <f t="shared" ref="AO39" si="57">IF(AO38="",IF(AN39="","",AN39),IF(AN39="",IF(AO36="",AO38,AO36+AO38),AO36+AO38+AN39))</f>
        <v>0</v>
      </c>
      <c r="AP39" s="24">
        <f t="shared" ref="AP39" si="58">IF(AP38="",IF(AO39="","",AO39),IF(AO39="",IF(AP36="",AP38,AP36+AP38),AP36+AP38+AO39))</f>
        <v>0</v>
      </c>
      <c r="AQ39" s="24">
        <f t="shared" ref="AQ39" si="59">IF(AQ38="",IF(AP39="","",AP39),IF(AP39="",IF(AQ36="",AQ38,AQ36+AQ38),AQ36+AQ38+AP39))</f>
        <v>0</v>
      </c>
      <c r="AR39" s="24">
        <f t="shared" ref="AR39" si="60">IF(AR38="",IF(AQ39="","",AQ39),IF(AQ39="",IF(AR36="",AR38,AR36+AR38),AR36+AR38+AQ39))</f>
        <v>0</v>
      </c>
      <c r="AS39" s="24">
        <f>IF(AS38="",IF(AR39="","",AR39),IF(AR39="",IF(AS36="",AS38,AS36+AS38),AS36+AS38+AR39))</f>
        <v>0</v>
      </c>
      <c r="AT39" s="24">
        <f t="shared" ref="AT39" si="61">IF(AT38="",IF(AS39="","",AS39),IF(AS39="",IF(AT36="",AT38,AT36+AT38),AT36+AT38+AS39))</f>
        <v>0</v>
      </c>
      <c r="AU39" s="24">
        <f t="shared" ref="AU39" si="62">IF(AU38="",IF(AT39="","",AT39),IF(AT39="",IF(AU36="",AU38,AU36+AU38),AU36+AU38+AT39))</f>
        <v>0</v>
      </c>
      <c r="AV39" s="24">
        <f t="shared" ref="AV39" si="63">IF(AV38="",IF(AU39="","",AU39),IF(AU39="",IF(AV36="",AV38,AV36+AV38),AV36+AV38+AU39))</f>
        <v>0</v>
      </c>
      <c r="AW39" s="24">
        <f t="shared" ref="AW39" si="64">IF(AW38="",IF(AV39="","",AV39),IF(AV39="",IF(AW36="",AW38,AW36+AW38),AW36+AW38+AV39))</f>
        <v>0</v>
      </c>
      <c r="AX39" s="24">
        <f t="shared" ref="AX39" si="65">IF(AX38="",IF(AW39="","",AW39),IF(AW39="",IF(AX36="",AX38,AX36+AX38),AX36+AX38+AW39))</f>
        <v>0</v>
      </c>
      <c r="AY39" s="24">
        <f t="shared" ref="AY39" si="66">IF(AY38="",IF(AX39="","",AX39),IF(AX39="",IF(AY36="",AY38,AY36+AY38),AY36+AY38+AX39))</f>
        <v>0</v>
      </c>
    </row>
    <row r="40" spans="1:51" ht="21" customHeight="1">
      <c r="A40" s="17"/>
      <c r="B40" s="17"/>
      <c r="C40" s="17"/>
      <c r="D40" s="17"/>
      <c r="E40" s="17"/>
      <c r="F40" s="17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51" ht="18.600000000000001" customHeight="1" thickBot="1">
      <c r="A41" s="4"/>
      <c r="B41" s="4"/>
      <c r="C41" s="4"/>
      <c r="D41" s="4"/>
      <c r="E41" s="4"/>
      <c r="F41" s="4"/>
      <c r="L41" t="s">
        <v>143</v>
      </c>
    </row>
    <row r="42" spans="1:51" ht="27" customHeight="1" thickBot="1">
      <c r="A42" s="18"/>
      <c r="B42" s="19" t="s">
        <v>108</v>
      </c>
      <c r="C42" s="19"/>
      <c r="D42" s="19"/>
      <c r="F42" s="220">
        <f>事前作成資料１・２!L94</f>
        <v>0</v>
      </c>
      <c r="G42" s="221"/>
      <c r="H42" s="221"/>
      <c r="I42" s="37" t="s">
        <v>20</v>
      </c>
      <c r="L42" t="s">
        <v>144</v>
      </c>
    </row>
    <row r="43" spans="1:51" ht="18.600000000000001" customHeight="1"/>
  </sheetData>
  <sheetProtection formatCells="0" selectLockedCells="1"/>
  <mergeCells count="82">
    <mergeCell ref="AW4:AW5"/>
    <mergeCell ref="AX4:AX5"/>
    <mergeCell ref="AY4:AY5"/>
    <mergeCell ref="AR4:AR5"/>
    <mergeCell ref="AS4:AS5"/>
    <mergeCell ref="AT4:AT5"/>
    <mergeCell ref="AU4:AU5"/>
    <mergeCell ref="AV4:AV5"/>
    <mergeCell ref="AM4:AM5"/>
    <mergeCell ref="AN4:AN5"/>
    <mergeCell ref="AO4:AO5"/>
    <mergeCell ref="AP4:AP5"/>
    <mergeCell ref="AQ4:AQ5"/>
    <mergeCell ref="AH4:AH5"/>
    <mergeCell ref="AI4:AI5"/>
    <mergeCell ref="AJ4:AJ5"/>
    <mergeCell ref="AK4:AK5"/>
    <mergeCell ref="AL4:AL5"/>
    <mergeCell ref="Y2:AG3"/>
    <mergeCell ref="Y4:Y5"/>
    <mergeCell ref="X4:X5"/>
    <mergeCell ref="T4:T5"/>
    <mergeCell ref="U4:U5"/>
    <mergeCell ref="W4:W5"/>
    <mergeCell ref="AF4:AF5"/>
    <mergeCell ref="AG4:AG5"/>
    <mergeCell ref="P4:P5"/>
    <mergeCell ref="Q4:Q5"/>
    <mergeCell ref="R4:R5"/>
    <mergeCell ref="S4:S5"/>
    <mergeCell ref="V4:V5"/>
    <mergeCell ref="M4:M5"/>
    <mergeCell ref="N4:N5"/>
    <mergeCell ref="O4:O5"/>
    <mergeCell ref="L4:L5"/>
    <mergeCell ref="B3:F3"/>
    <mergeCell ref="H4:H5"/>
    <mergeCell ref="I4:I5"/>
    <mergeCell ref="J4:J5"/>
    <mergeCell ref="K4:K5"/>
    <mergeCell ref="B22:F22"/>
    <mergeCell ref="B23:F23"/>
    <mergeCell ref="B33:F33"/>
    <mergeCell ref="B30:F30"/>
    <mergeCell ref="B27:F27"/>
    <mergeCell ref="A12:F12"/>
    <mergeCell ref="A17:F17"/>
    <mergeCell ref="E4:F4"/>
    <mergeCell ref="A4:A10"/>
    <mergeCell ref="G4:G5"/>
    <mergeCell ref="A11:F11"/>
    <mergeCell ref="F42:H42"/>
    <mergeCell ref="A39:F39"/>
    <mergeCell ref="B26:F26"/>
    <mergeCell ref="A27:A37"/>
    <mergeCell ref="A38:F38"/>
    <mergeCell ref="B37:F37"/>
    <mergeCell ref="B36:F36"/>
    <mergeCell ref="B31:F31"/>
    <mergeCell ref="B34:F34"/>
    <mergeCell ref="B28:F28"/>
    <mergeCell ref="B29:F29"/>
    <mergeCell ref="B32:F32"/>
    <mergeCell ref="A20:A26"/>
    <mergeCell ref="B24:F24"/>
    <mergeCell ref="B25:F25"/>
    <mergeCell ref="B21:F21"/>
    <mergeCell ref="B35:F35"/>
    <mergeCell ref="AV2:AW2"/>
    <mergeCell ref="AX2:AY2"/>
    <mergeCell ref="AE4:AE5"/>
    <mergeCell ref="Z4:Z5"/>
    <mergeCell ref="AA4:AA5"/>
    <mergeCell ref="AB4:AB5"/>
    <mergeCell ref="AC4:AC5"/>
    <mergeCell ref="AD4:AD5"/>
    <mergeCell ref="AA19:AE19"/>
    <mergeCell ref="A13:F13"/>
    <mergeCell ref="A14:F15"/>
    <mergeCell ref="B20:F20"/>
    <mergeCell ref="A1:G2"/>
    <mergeCell ref="A18:F18"/>
  </mergeCells>
  <phoneticPr fontId="1"/>
  <dataValidations count="1">
    <dataValidation imeMode="on" allowBlank="1" showInputMessage="1" showErrorMessage="1" sqref="G11:AY11 G17:AY17 G15:AY15 G13:AY13" xr:uid="{00000000-0002-0000-0100-000000000000}"/>
  </dataValidations>
  <printOptions horizontalCentered="1" verticalCentered="1"/>
  <pageMargins left="0.98425196850393704" right="0.78740157480314965" top="0.59055118110236227" bottom="0.59055118110236227" header="0.31496062992125984" footer="0.31496062992125984"/>
  <pageSetup paperSize="8" scale="69" orientation="landscape" errors="blank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事前作成資料１・２</vt:lpstr>
      <vt:lpstr>経済生活設計表</vt:lpstr>
      <vt:lpstr>経済生活設計表!Print_Area</vt:lpstr>
      <vt:lpstr>事前作成資料１・２!Print_Area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経済生活設計表</dc:title>
  <dc:creator>財団法人　教職員生涯福祉財団</dc:creator>
  <cp:lastModifiedBy>103 zaidan</cp:lastModifiedBy>
  <cp:lastPrinted>2024-05-29T00:10:21Z</cp:lastPrinted>
  <dcterms:created xsi:type="dcterms:W3CDTF">2001-12-16T10:00:39Z</dcterms:created>
  <dcterms:modified xsi:type="dcterms:W3CDTF">2026-05-13T01:58:48Z</dcterms:modified>
</cp:coreProperties>
</file>